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F:\2024資安\文件修訂\"/>
    </mc:Choice>
  </mc:AlternateContent>
  <xr:revisionPtr revIDLastSave="0" documentId="8_{FDAB4F92-C112-415A-8295-A71A4F5E3FF4}" xr6:coauthVersionLast="47" xr6:coauthVersionMax="47" xr10:uidLastSave="{00000000-0000-0000-0000-000000000000}"/>
  <bookViews>
    <workbookView xWindow="28680" yWindow="-1875" windowWidth="29040" windowHeight="15720" tabRatio="670" xr2:uid="{00000000-000D-0000-FFFF-FFFF00000000}"/>
  </bookViews>
  <sheets>
    <sheet name="安全等級評估表" sheetId="56" r:id="rId1"/>
    <sheet name="安全等級分級準則_勿刪" sheetId="45" r:id="rId2"/>
    <sheet name="防護基準" sheetId="59" r:id="rId3"/>
    <sheet name="設定_勿刪" sheetId="25" r:id="rId4"/>
    <sheet name="說明" sheetId="60" r:id="rId5"/>
  </sheets>
  <definedNames>
    <definedName name="_xlnm._FilterDatabase" localSheetId="3" hidden="1">設定_勿刪!#REF!</definedName>
    <definedName name="CATE">設定_勿刪!$F$2:$F$4</definedName>
    <definedName name="CLASS">設定_勿刪!$B$2:$B$6</definedName>
    <definedName name="INFO_L1">設定_勿刪!#REF!</definedName>
    <definedName name="INFO_L2">OFFSET(設定_勿刪!#REF!,MATCH(INDIRECT(Sheet&amp;"!"&amp;"B"&amp;ROW()),INFO_L1,0)-1,1,1,COUNTA(OFFSET(設定_勿刪!#REF!,MATCH(INDIRECT(Sheet&amp;"!"&amp;"B"&amp;ROW()),INFO_L1,0)-1,,,36))-1)</definedName>
    <definedName name="INFO_L3">OFFSET(設定_勿刪!#REF!,MATCH(INDIRECT(Sheet&amp;"!"&amp;"C"&amp;ROW()),INFO_N2,0)-1,1,1,COUNTA(OFFSET(設定_勿刪!#REF!,MATCH(INDIRECT(Sheet&amp;"!"&amp;"C"&amp;ROW()),INFO_N2,0)-1,,,36))-1)</definedName>
    <definedName name="INFO_N2">設定_勿刪!#REF!</definedName>
    <definedName name="_xlnm.Print_Area" localSheetId="0">安全等級評估表!$A$4:$J$38</definedName>
    <definedName name="Sheet">RIGHT(CELL("filename"),LEN(CELL("filename"))-FIND("]",CELL("filename")))</definedName>
    <definedName name="VV">MATCH(INDIRECT(Sheet&amp;"!"&amp;"C"&amp;ROW()),INFO_N2,0)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6" i="56" l="1"/>
  <c r="I3" i="56"/>
  <c r="D32" i="56"/>
  <c r="C32" i="56"/>
  <c r="K27" i="56"/>
  <c r="D24" i="56" s="1"/>
  <c r="E10" i="56" s="1"/>
  <c r="E11" i="56" s="1"/>
  <c r="K21" i="56"/>
  <c r="D18" i="56" s="1"/>
  <c r="C10" i="56" s="1"/>
  <c r="C11" i="56" s="1"/>
  <c r="K24" i="56"/>
  <c r="D21" i="56" s="1"/>
  <c r="D10" i="56" s="1"/>
  <c r="D11" i="56" s="1"/>
  <c r="K18" i="56"/>
  <c r="D15" i="56" s="1"/>
  <c r="A10" i="56" s="1"/>
  <c r="A11" i="56" s="1"/>
  <c r="G11" i="56" s="1"/>
  <c r="I11" i="56" l="1"/>
  <c r="I10" i="56" s="1"/>
  <c r="G10" i="56"/>
</calcChain>
</file>

<file path=xl/sharedStrings.xml><?xml version="1.0" encoding="utf-8"?>
<sst xmlns="http://schemas.openxmlformats.org/spreadsheetml/2006/main" count="332" uniqueCount="283">
  <si>
    <t xml:space="preserve">ISPI-D-099-資通系統安全等級評估表 </t>
    <phoneticPr fontId="48" type="noConversion"/>
  </si>
  <si>
    <t>機密等級Level of confidentiality：2限閱　　　　</t>
    <phoneticPr fontId="48" type="noConversion"/>
  </si>
  <si>
    <t xml:space="preserve">版本Version：1.0 </t>
    <phoneticPr fontId="48" type="noConversion"/>
  </si>
  <si>
    <t>紀錄編號. / NO.</t>
    <phoneticPr fontId="48" type="noConversion"/>
  </si>
  <si>
    <t>填表日期. / Date 　　　　　</t>
    <phoneticPr fontId="48" type="noConversion"/>
  </si>
  <si>
    <t>資通系統安全等級評估表</t>
    <phoneticPr fontId="3" type="noConversion"/>
  </si>
  <si>
    <t>說明：</t>
    <phoneticPr fontId="3" type="noConversion"/>
  </si>
  <si>
    <t>權責單位</t>
    <phoneticPr fontId="3" type="noConversion"/>
  </si>
  <si>
    <r>
      <rPr>
        <b/>
        <sz val="12"/>
        <color rgb="FFFF0000"/>
        <rFont val="Segoe UI Symbol"/>
        <family val="4"/>
      </rPr>
      <t>○○</t>
    </r>
    <r>
      <rPr>
        <b/>
        <sz val="12"/>
        <color rgb="FFFF0000"/>
        <rFont val="微軟正黑體"/>
        <family val="4"/>
        <charset val="136"/>
      </rPr>
      <t>處</t>
    </r>
    <r>
      <rPr>
        <b/>
        <sz val="12"/>
        <color rgb="FFFF0000"/>
        <rFont val="Segoe UI Symbol"/>
        <family val="4"/>
      </rPr>
      <t>○○</t>
    </r>
    <r>
      <rPr>
        <b/>
        <sz val="12"/>
        <color rgb="FFFF0000"/>
        <rFont val="微軟正黑體"/>
        <family val="4"/>
        <charset val="136"/>
      </rPr>
      <t>組</t>
    </r>
    <phoneticPr fontId="3" type="noConversion"/>
  </si>
  <si>
    <t>系統名稱</t>
    <phoneticPr fontId="3" type="noConversion"/>
  </si>
  <si>
    <r>
      <rPr>
        <b/>
        <sz val="12"/>
        <color rgb="FFFF0000"/>
        <rFont val="微軟正黑體"/>
        <family val="4"/>
        <charset val="136"/>
      </rPr>
      <t>「</t>
    </r>
    <r>
      <rPr>
        <b/>
        <sz val="12"/>
        <color rgb="FFFF0000"/>
        <rFont val="Segoe UI Symbol"/>
        <family val="4"/>
      </rPr>
      <t>○○○</t>
    </r>
    <r>
      <rPr>
        <b/>
        <sz val="12"/>
        <color rgb="FFFF0000"/>
        <rFont val="微軟正黑體"/>
        <family val="4"/>
        <charset val="136"/>
      </rPr>
      <t>」系統</t>
    </r>
    <phoneticPr fontId="3" type="noConversion"/>
  </si>
  <si>
    <t>檔名規則：ISPI-D-099-單位名稱-三碼流水號
如：ISPI-D-099-○○處(簡稱)-001</t>
    <phoneticPr fontId="3" type="noConversion"/>
  </si>
  <si>
    <t>業務名稱</t>
    <phoneticPr fontId="3" type="noConversion"/>
  </si>
  <si>
    <t>(說明範例) 人事類業務</t>
    <phoneticPr fontId="3" type="noConversion"/>
  </si>
  <si>
    <t>業務屬性</t>
    <phoneticPr fontId="3" type="noConversion"/>
  </si>
  <si>
    <t>紀錄編號：3碼民國年-三碼流水號
如：112-001</t>
    <phoneticPr fontId="3" type="noConversion"/>
  </si>
  <si>
    <t>功能說明</t>
    <phoneticPr fontId="3" type="noConversion"/>
  </si>
  <si>
    <t>(說明範例) 提供人員每月薪資查詢</t>
    <phoneticPr fontId="3" type="noConversion"/>
  </si>
  <si>
    <t>※三碼流水號請以一級單位為主自行編列</t>
    <phoneticPr fontId="3" type="noConversion"/>
  </si>
  <si>
    <r>
      <rPr>
        <b/>
        <sz val="12"/>
        <rFont val="標楷體"/>
        <family val="4"/>
        <charset val="136"/>
      </rPr>
      <t>影響構面</t>
    </r>
  </si>
  <si>
    <t>資通系統安全等級</t>
    <phoneticPr fontId="3" type="noConversion"/>
  </si>
  <si>
    <t>業務等級</t>
    <phoneticPr fontId="3" type="noConversion"/>
  </si>
  <si>
    <r>
      <t>1.</t>
    </r>
    <r>
      <rPr>
        <b/>
        <sz val="12"/>
        <rFont val="標楷體"/>
        <family val="4"/>
        <charset val="136"/>
      </rPr>
      <t>機密性</t>
    </r>
    <r>
      <rPr>
        <b/>
        <sz val="12"/>
        <rFont val="Times New Roman"/>
        <family val="1"/>
      </rPr>
      <t>C</t>
    </r>
    <phoneticPr fontId="3" type="noConversion"/>
  </si>
  <si>
    <r>
      <t>2.</t>
    </r>
    <r>
      <rPr>
        <b/>
        <sz val="12"/>
        <rFont val="標楷體"/>
        <family val="4"/>
        <charset val="136"/>
      </rPr>
      <t>完整性</t>
    </r>
    <r>
      <rPr>
        <b/>
        <sz val="12"/>
        <rFont val="Times New Roman"/>
        <family val="1"/>
      </rPr>
      <t>I</t>
    </r>
    <phoneticPr fontId="3" type="noConversion"/>
  </si>
  <si>
    <r>
      <t>3.</t>
    </r>
    <r>
      <rPr>
        <b/>
        <sz val="12"/>
        <rFont val="標楷體"/>
        <family val="4"/>
        <charset val="136"/>
      </rPr>
      <t>可用性</t>
    </r>
    <r>
      <rPr>
        <b/>
        <sz val="12"/>
        <rFont val="Times New Roman"/>
        <family val="1"/>
      </rPr>
      <t>A</t>
    </r>
    <phoneticPr fontId="3" type="noConversion"/>
  </si>
  <si>
    <r>
      <t>4.</t>
    </r>
    <r>
      <rPr>
        <b/>
        <sz val="12"/>
        <rFont val="標楷體"/>
        <family val="4"/>
        <charset val="136"/>
      </rPr>
      <t>法律遵循性</t>
    </r>
    <r>
      <rPr>
        <b/>
        <sz val="12"/>
        <rFont val="Times New Roman"/>
        <family val="1"/>
      </rPr>
      <t>R</t>
    </r>
    <phoneticPr fontId="3" type="noConversion"/>
  </si>
  <si>
    <r>
      <rPr>
        <sz val="12"/>
        <rFont val="標楷體"/>
        <family val="4"/>
        <charset val="136"/>
      </rPr>
      <t>步驟</t>
    </r>
    <r>
      <rPr>
        <sz val="12"/>
        <rFont val="Times New Roman"/>
        <family val="1"/>
      </rPr>
      <t>❶</t>
    </r>
    <r>
      <rPr>
        <sz val="12"/>
        <rFont val="標楷體"/>
        <family val="4"/>
        <charset val="136"/>
      </rPr>
      <t>：設定影響構面等級</t>
    </r>
    <phoneticPr fontId="3" type="noConversion"/>
  </si>
  <si>
    <t>安全等級</t>
    <phoneticPr fontId="3" type="noConversion"/>
  </si>
  <si>
    <t>原因說明</t>
  </si>
  <si>
    <r>
      <t>1.</t>
    </r>
    <r>
      <rPr>
        <b/>
        <sz val="12"/>
        <rFont val="標楷體"/>
        <family val="4"/>
        <charset val="136"/>
      </rPr>
      <t>機密性</t>
    </r>
  </si>
  <si>
    <t>初估</t>
  </si>
  <si>
    <r>
      <rPr>
        <sz val="12"/>
        <color rgb="FFFF0000"/>
        <rFont val="標楷體"/>
        <family val="4"/>
        <charset val="136"/>
      </rPr>
      <t>請簡單描述資通系統機密性！</t>
    </r>
    <r>
      <rPr>
        <sz val="12"/>
        <color rgb="FF0000CC"/>
        <rFont val="標楷體"/>
        <family val="4"/>
        <charset val="136"/>
      </rPr>
      <t xml:space="preserve">
(說明範例) 系統內有過期的基金營運資料</t>
    </r>
    <phoneticPr fontId="3" type="noConversion"/>
  </si>
  <si>
    <t>(普)發生資通安全事件致資通系統受影響時，可能造成未經授權之資訊揭露，對機關之營運、資產或信譽等方面將產生有限之影響。</t>
  </si>
  <si>
    <t>異動</t>
  </si>
  <si>
    <r>
      <t>2.</t>
    </r>
    <r>
      <rPr>
        <b/>
        <sz val="12"/>
        <rFont val="標楷體"/>
        <family val="4"/>
        <charset val="136"/>
      </rPr>
      <t>完整性</t>
    </r>
  </si>
  <si>
    <t>初估</t>
    <phoneticPr fontId="3" type="noConversion"/>
  </si>
  <si>
    <r>
      <rPr>
        <sz val="12"/>
        <color rgb="FFFF0000"/>
        <rFont val="標楷體"/>
        <family val="4"/>
        <charset val="136"/>
      </rPr>
      <t>請簡單描述資通系統完整性！</t>
    </r>
    <r>
      <rPr>
        <sz val="12"/>
        <color rgb="FF0000CC"/>
        <rFont val="標楷體"/>
        <family val="4"/>
        <charset val="136"/>
      </rPr>
      <t xml:space="preserve">
(說明範例) 早期的基金營運資料因人員操作不當，導致部分資料無法救回</t>
    </r>
    <phoneticPr fontId="3" type="noConversion"/>
  </si>
  <si>
    <t>(普)發生資通安全事件致資通系統受影響時，可能造成資訊錯誤或遭竄改等情事，對機關之營運、資產或信譽等方面將產生有限之影響。</t>
  </si>
  <si>
    <r>
      <t>3.</t>
    </r>
    <r>
      <rPr>
        <b/>
        <sz val="12"/>
        <rFont val="標楷體"/>
        <family val="4"/>
        <charset val="136"/>
      </rPr>
      <t>可用性</t>
    </r>
  </si>
  <si>
    <r>
      <rPr>
        <sz val="12"/>
        <color rgb="FFFF0000"/>
        <rFont val="標楷體"/>
        <family val="4"/>
        <charset val="136"/>
      </rPr>
      <t>請簡單描述資通系統可用性！</t>
    </r>
    <r>
      <rPr>
        <sz val="12"/>
        <color rgb="FF0000CC"/>
        <rFont val="標楷體"/>
        <family val="4"/>
        <charset val="136"/>
      </rPr>
      <t xml:space="preserve">
(說明範例) ○年曾發生○○事件，造成基金營運系統中斷服務約2天才回復正常運作</t>
    </r>
    <phoneticPr fontId="3" type="noConversion"/>
  </si>
  <si>
    <t>(中)發生資通安全事件致資通系統受影響時，可能造成對資訊、資通系統之存取或使用之中斷，對機關之營運、資產或信譽等方面將產生嚴重之影響。</t>
  </si>
  <si>
    <r>
      <t>4.</t>
    </r>
    <r>
      <rPr>
        <b/>
        <sz val="12"/>
        <rFont val="標楷體"/>
        <family val="4"/>
        <charset val="136"/>
      </rPr>
      <t>法律遵循性</t>
    </r>
  </si>
  <si>
    <r>
      <rPr>
        <sz val="12"/>
        <color rgb="FFFF0000"/>
        <rFont val="標楷體"/>
        <family val="4"/>
        <charset val="136"/>
      </rPr>
      <t>請簡單描述資通系統法律遵循性！</t>
    </r>
    <r>
      <rPr>
        <sz val="12"/>
        <color rgb="FF0000CC"/>
        <rFont val="標楷體"/>
        <family val="4"/>
        <charset val="136"/>
      </rPr>
      <t xml:space="preserve">
(等級評估說明範例)系統建置初期並未訂有相關法規要求，至○年才制訂○○辦法</t>
    </r>
    <phoneticPr fontId="3" type="noConversion"/>
  </si>
  <si>
    <t>(普)其他資通系統設置或運作於法令有相關規範之情形。</t>
  </si>
  <si>
    <r>
      <rPr>
        <sz val="12"/>
        <rFont val="標楷體"/>
        <family val="4"/>
        <charset val="136"/>
      </rPr>
      <t>步驟</t>
    </r>
    <r>
      <rPr>
        <sz val="12"/>
        <rFont val="Times New Roman"/>
        <family val="1"/>
      </rPr>
      <t>❷</t>
    </r>
    <r>
      <rPr>
        <sz val="12"/>
        <rFont val="標楷體"/>
        <family val="4"/>
        <charset val="136"/>
      </rPr>
      <t>：識別業務屬性</t>
    </r>
    <phoneticPr fontId="3" type="noConversion"/>
  </si>
  <si>
    <r>
      <rPr>
        <b/>
        <sz val="12"/>
        <rFont val="標楷體"/>
        <family val="4"/>
        <charset val="136"/>
      </rPr>
      <t>項目</t>
    </r>
  </si>
  <si>
    <r>
      <rPr>
        <b/>
        <sz val="12"/>
        <rFont val="標楷體"/>
        <family val="4"/>
        <charset val="136"/>
      </rPr>
      <t>業務屬性</t>
    </r>
  </si>
  <si>
    <r>
      <rPr>
        <b/>
        <sz val="12"/>
        <rFont val="標楷體"/>
        <family val="4"/>
        <charset val="136"/>
      </rPr>
      <t>原因說明</t>
    </r>
  </si>
  <si>
    <r>
      <rPr>
        <b/>
        <sz val="12"/>
        <rFont val="標楷體"/>
        <family val="4"/>
        <charset val="136"/>
      </rPr>
      <t>識別業務屬性</t>
    </r>
  </si>
  <si>
    <r>
      <rPr>
        <sz val="12"/>
        <rFont val="標楷體"/>
        <family val="4"/>
        <charset val="136"/>
      </rPr>
      <t>初估</t>
    </r>
  </si>
  <si>
    <r>
      <rPr>
        <sz val="12"/>
        <color rgb="FFFF0000"/>
        <rFont val="標楷體"/>
        <family val="4"/>
        <charset val="136"/>
      </rPr>
      <t>請簡單描述資通系統業務屬性！</t>
    </r>
    <r>
      <rPr>
        <sz val="12"/>
        <color rgb="FF0000CC"/>
        <rFont val="標楷體"/>
        <family val="4"/>
        <charset val="136"/>
      </rPr>
      <t xml:space="preserve">
(業務屬性說明範例) 提供校內行政人員每月薪資查詢，故屬行政類業務</t>
    </r>
    <phoneticPr fontId="3" type="noConversion"/>
  </si>
  <si>
    <r>
      <rPr>
        <sz val="12"/>
        <rFont val="標楷體"/>
        <family val="4"/>
        <charset val="136"/>
      </rPr>
      <t>異動</t>
    </r>
  </si>
  <si>
    <t>營運衝擊分析
BIA</t>
    <phoneticPr fontId="3" type="noConversion"/>
  </si>
  <si>
    <t>MTPD
可忍受
業務中斷時間</t>
    <phoneticPr fontId="3" type="noConversion"/>
  </si>
  <si>
    <t>RPO
資料復原點目標</t>
    <phoneticPr fontId="3" type="noConversion"/>
  </si>
  <si>
    <t>RTO
系統目標復原時間</t>
    <phoneticPr fontId="3" type="noConversion"/>
  </si>
  <si>
    <t>合約服務
基準</t>
    <phoneticPr fontId="3" type="noConversion"/>
  </si>
  <si>
    <t>災難復原
演練目標</t>
    <phoneticPr fontId="3" type="noConversion"/>
  </si>
  <si>
    <t>24 H以上</t>
  </si>
  <si>
    <t>回復至中斷點</t>
  </si>
  <si>
    <t>24H</t>
    <phoneticPr fontId="3" type="noConversion"/>
  </si>
  <si>
    <t>48H</t>
    <phoneticPr fontId="3" type="noConversion"/>
  </si>
  <si>
    <t>8H</t>
    <phoneticPr fontId="3" type="noConversion"/>
  </si>
  <si>
    <r>
      <rPr>
        <b/>
        <sz val="12"/>
        <rFont val="標楷體"/>
        <family val="4"/>
        <charset val="136"/>
      </rPr>
      <t>備註</t>
    </r>
  </si>
  <si>
    <r>
      <rPr>
        <b/>
        <sz val="12"/>
        <rFont val="標楷體"/>
        <family val="4"/>
        <charset val="136"/>
      </rPr>
      <t>承辦人</t>
    </r>
    <phoneticPr fontId="3" type="noConversion"/>
  </si>
  <si>
    <t>權責主管</t>
    <phoneticPr fontId="3" type="noConversion"/>
  </si>
  <si>
    <r>
      <rPr>
        <b/>
        <sz val="14"/>
        <rFont val="標楷體"/>
        <family val="4"/>
        <charset val="136"/>
      </rPr>
      <t>表一、影響構面安全等級分級表</t>
    </r>
    <phoneticPr fontId="3" type="noConversion"/>
  </si>
  <si>
    <t>普 （等級1）</t>
    <phoneticPr fontId="3" type="noConversion"/>
  </si>
  <si>
    <t>中（等級2）</t>
    <phoneticPr fontId="3" type="noConversion"/>
  </si>
  <si>
    <t>高（等級3）</t>
    <phoneticPr fontId="3" type="noConversion"/>
  </si>
  <si>
    <t>影響構面</t>
    <phoneticPr fontId="3" type="noConversion"/>
  </si>
  <si>
    <t>在機關營運、資產或信譽等方面，造成可預期之有限負面影響</t>
    <phoneticPr fontId="3" type="noConversion"/>
  </si>
  <si>
    <t>在機關營運、資產或信譽等方面，造成可預期之嚴重負面影響</t>
    <phoneticPr fontId="3" type="noConversion"/>
  </si>
  <si>
    <t>在機關營運、資產或信譽等方面，造成可預期之非常嚴重或災難性負面影響</t>
    <phoneticPr fontId="3" type="noConversion"/>
  </si>
  <si>
    <t xml:space="preserve">1.機密性(C)
未經授權的資訊揭露
</t>
    <phoneticPr fontId="3" type="noConversion"/>
  </si>
  <si>
    <r>
      <t>(普)</t>
    </r>
    <r>
      <rPr>
        <sz val="12"/>
        <rFont val="標楷體"/>
        <family val="4"/>
        <charset val="136"/>
      </rPr>
      <t>發生資通安全事件致資通系統受影響時，可能造成未經授權之資訊揭露，對機關之營運、資產或信譽等方面將產生有限之影響。</t>
    </r>
    <phoneticPr fontId="3" type="noConversion"/>
  </si>
  <si>
    <r>
      <t>(中)</t>
    </r>
    <r>
      <rPr>
        <sz val="12"/>
        <rFont val="標楷體"/>
        <family val="4"/>
        <charset val="136"/>
      </rPr>
      <t>發生資通安全事件致資通系統受影響時，可能造成未經授權之資訊揭露，對機關之營運、資產或信譽等方面將產生嚴重之影響。</t>
    </r>
    <phoneticPr fontId="3" type="noConversion"/>
  </si>
  <si>
    <t>(高)發生資通安全事件致資通系統受影響時，可能造成未經授權之資訊揭露，對機關之營運、資產或信譽等方面將產生非常嚴重或災難性之影響。</t>
    <phoneticPr fontId="3" type="noConversion"/>
  </si>
  <si>
    <t>(NA)</t>
    <phoneticPr fontId="3" type="noConversion"/>
  </si>
  <si>
    <r>
      <t>2.</t>
    </r>
    <r>
      <rPr>
        <b/>
        <sz val="12"/>
        <rFont val="標楷體"/>
        <family val="4"/>
        <charset val="136"/>
      </rPr>
      <t>完整性</t>
    </r>
    <r>
      <rPr>
        <b/>
        <sz val="12"/>
        <rFont val="Times New Roman"/>
        <family val="1"/>
      </rPr>
      <t xml:space="preserve">(I)
</t>
    </r>
    <r>
      <rPr>
        <b/>
        <sz val="12"/>
        <rFont val="標楷體"/>
        <family val="4"/>
        <charset val="136"/>
      </rPr>
      <t>未經授權之資訊修改或破壞</t>
    </r>
    <phoneticPr fontId="3" type="noConversion"/>
  </si>
  <si>
    <t>(普)發生資通安全事件致資通系統受影響時，可能造成資訊錯誤或遭竄改等情事，對機關之營運、資產或信譽等方面將產生有限之影響。</t>
    <phoneticPr fontId="3" type="noConversion"/>
  </si>
  <si>
    <t>(中)發生資通安全事件致資通系統受影響時，可能造成資訊錯誤或遭竄改等情事，對機關之營運、資產或信譽等方面將產生嚴重之影響。</t>
    <phoneticPr fontId="3" type="noConversion"/>
  </si>
  <si>
    <t>(高)發生資通安全事件致資通系統受影響時，可能造成資訊錯誤或遭竄改等情事，對機關之營運、資產或信譽等方面將產生非常嚴重或災難性之影響。</t>
    <phoneticPr fontId="3" type="noConversion"/>
  </si>
  <si>
    <r>
      <rPr>
        <b/>
        <sz val="12"/>
        <rFont val="標楷體"/>
        <family val="4"/>
        <charset val="136"/>
      </rPr>
      <t>3</t>
    </r>
    <r>
      <rPr>
        <b/>
        <sz val="12"/>
        <rFont val="Times New Roman"/>
        <family val="1"/>
      </rPr>
      <t>.</t>
    </r>
    <r>
      <rPr>
        <b/>
        <sz val="12"/>
        <rFont val="標楷體"/>
        <family val="4"/>
        <charset val="136"/>
      </rPr>
      <t>可用性(A</t>
    </r>
    <r>
      <rPr>
        <b/>
        <sz val="12"/>
        <rFont val="Times New Roman"/>
        <family val="1"/>
      </rPr>
      <t>)</t>
    </r>
    <phoneticPr fontId="3" type="noConversion"/>
  </si>
  <si>
    <r>
      <t>(普)系統容許中斷時間較長。</t>
    </r>
    <r>
      <rPr>
        <sz val="12"/>
        <color rgb="FFFF0000"/>
        <rFont val="標楷體"/>
        <family val="4"/>
        <charset val="136"/>
      </rPr>
      <t xml:space="preserve"> (24H以上)</t>
    </r>
    <phoneticPr fontId="3" type="noConversion"/>
  </si>
  <si>
    <r>
      <t>(中)系統容許中斷時間短。</t>
    </r>
    <r>
      <rPr>
        <sz val="12"/>
        <color rgb="FFFF0000"/>
        <rFont val="標楷體"/>
        <family val="4"/>
        <charset val="136"/>
      </rPr>
      <t>( 8H~24H)</t>
    </r>
    <phoneticPr fontId="3" type="noConversion"/>
  </si>
  <si>
    <r>
      <t>(高)系統容許中斷時間非常短</t>
    </r>
    <r>
      <rPr>
        <sz val="12"/>
        <color rgb="FFFF0000"/>
        <rFont val="標楷體"/>
        <family val="4"/>
        <charset val="136"/>
      </rPr>
      <t>( 8H以下)</t>
    </r>
    <phoneticPr fontId="3" type="noConversion"/>
  </si>
  <si>
    <t>資訊、資訊系統之存取或使用上的中斷</t>
    <phoneticPr fontId="3" type="noConversion"/>
  </si>
  <si>
    <t>(普)發生資通安全事件致資通系統受影響時，可能造成對資訊、資通系統之存取或使用之中斷，對機關之營運、資產或信譽等方面將產生有限之影響。</t>
    <phoneticPr fontId="3" type="noConversion"/>
  </si>
  <si>
    <t>(中)發生資通安全事件致資通系統受影響時，可能造成對資訊、資通系統之存取或使用之中斷，對機關之營運、資產或信譽等方面將產生嚴重之影響。</t>
    <phoneticPr fontId="3" type="noConversion"/>
  </si>
  <si>
    <t>(高)發生資通安全事件致資通系統受影響時，可能造成對資訊、資通系統之存取或使用之中斷，對機關之營運、資產或信譽等方面將產生非常嚴重或災難性之影響。
(生命、財產相關)</t>
    <phoneticPr fontId="3" type="noConversion"/>
  </si>
  <si>
    <r>
      <t>(普)系統故障造成機關業務執行效能輕微降低，</t>
    </r>
    <r>
      <rPr>
        <sz val="12"/>
        <color rgb="FFFF0000"/>
        <rFont val="標楷體"/>
        <family val="4"/>
        <charset val="136"/>
      </rPr>
      <t>或有其他可代替之作業流程</t>
    </r>
    <r>
      <rPr>
        <sz val="12"/>
        <rFont val="標楷體"/>
        <family val="4"/>
        <charset val="136"/>
      </rPr>
      <t>。</t>
    </r>
    <phoneticPr fontId="3" type="noConversion"/>
  </si>
  <si>
    <r>
      <t>(中)系統故障造成機關業務執行效能嚴重降低，</t>
    </r>
    <r>
      <rPr>
        <sz val="12"/>
        <color rgb="FFFF0000"/>
        <rFont val="標楷體"/>
        <family val="4"/>
        <charset val="136"/>
      </rPr>
      <t>機關執行業務仍可運作</t>
    </r>
    <r>
      <rPr>
        <sz val="12"/>
        <rFont val="標楷體"/>
        <family val="4"/>
        <charset val="136"/>
      </rPr>
      <t>。</t>
    </r>
    <phoneticPr fontId="3" type="noConversion"/>
  </si>
  <si>
    <r>
      <t>(高)系統故障造成機關業務執行效能非常嚴重降低，甚至業務停頓，</t>
    </r>
    <r>
      <rPr>
        <sz val="12"/>
        <color rgb="FFFF0000"/>
        <rFont val="標楷體"/>
        <family val="4"/>
        <charset val="136"/>
      </rPr>
      <t>或無其他可代替之作業流程(例如紙本作業等)</t>
    </r>
    <r>
      <rPr>
        <sz val="12"/>
        <rFont val="標楷體"/>
        <family val="4"/>
        <charset val="136"/>
      </rPr>
      <t>。</t>
    </r>
    <phoneticPr fontId="3" type="noConversion"/>
  </si>
  <si>
    <r>
      <t>4.影響法律規章遵循</t>
    </r>
    <r>
      <rPr>
        <b/>
        <sz val="12"/>
        <rFont val="Times New Roman"/>
        <family val="1"/>
      </rPr>
      <t>(R/L)</t>
    </r>
    <phoneticPr fontId="3" type="noConversion"/>
  </si>
  <si>
    <t>(普)其他資通系統設置或運作於法令有相關規範之情形。</t>
    <phoneticPr fontId="3" type="noConversion"/>
  </si>
  <si>
    <t>(中)如未確實遵循資通系統設置或運作涉及之資通安全相關法令，可能使資通系統受影響而導致資通安全事件，或影響他人合法權益或機關執行業務之公正性及正當性，並使機關或其所屬人員受行政罰、懲戒或懲處。</t>
    <phoneticPr fontId="3" type="noConversion"/>
  </si>
  <si>
    <t>(高)如未確實遵循資通系統設置或運作涉及之資通安全相關法令，可能使資通系統受影響而導致資通安全事件，或影響他人合法權益或機關執行業務之公正性及正當性，並使機關所屬人員負刑事責任。</t>
    <phoneticPr fontId="3" type="noConversion"/>
  </si>
  <si>
    <t>表二、發生之可能性等級表</t>
    <phoneticPr fontId="3" type="noConversion"/>
  </si>
  <si>
    <t>等級</t>
  </si>
  <si>
    <t>可能性分類</t>
  </si>
  <si>
    <t>詳細的描述</t>
  </si>
  <si>
    <t>幾乎確定</t>
  </si>
  <si>
    <t>在大部分的情況下會發生／或常態性事件</t>
  </si>
  <si>
    <r>
      <t>(1</t>
    </r>
    <r>
      <rPr>
        <sz val="14"/>
        <rFont val="標楷體"/>
        <family val="4"/>
        <charset val="136"/>
      </rPr>
      <t>年</t>
    </r>
    <r>
      <rPr>
        <sz val="14"/>
        <rFont val="Times New Roman"/>
        <family val="1"/>
      </rPr>
      <t>1</t>
    </r>
    <r>
      <rPr>
        <sz val="14"/>
        <rFont val="標楷體"/>
        <family val="4"/>
        <charset val="136"/>
      </rPr>
      <t>次以上</t>
    </r>
    <r>
      <rPr>
        <sz val="14"/>
        <rFont val="Times New Roman"/>
        <family val="1"/>
      </rPr>
      <t>)</t>
    </r>
    <r>
      <rPr>
        <sz val="14"/>
        <color theme="0"/>
        <rFont val="Times New Roman"/>
        <family val="1"/>
      </rPr>
      <t xml:space="preserve"> /(61%~100%)</t>
    </r>
    <phoneticPr fontId="3" type="noConversion"/>
  </si>
  <si>
    <t>可能</t>
  </si>
  <si>
    <t>有些情況下會發生／可預期會發生，但發生的時間是不固定</t>
  </si>
  <si>
    <r>
      <t>(1</t>
    </r>
    <r>
      <rPr>
        <sz val="14"/>
        <rFont val="標楷體"/>
        <family val="4"/>
        <charset val="136"/>
      </rPr>
      <t>年</t>
    </r>
    <r>
      <rPr>
        <sz val="14"/>
        <rFont val="Times New Roman"/>
        <family val="1"/>
      </rPr>
      <t>0.5~1</t>
    </r>
    <r>
      <rPr>
        <sz val="14"/>
        <rFont val="標楷體"/>
        <family val="4"/>
        <charset val="136"/>
      </rPr>
      <t>次</t>
    </r>
    <r>
      <rPr>
        <sz val="14"/>
        <rFont val="Times New Roman"/>
        <family val="1"/>
      </rPr>
      <t>)</t>
    </r>
    <r>
      <rPr>
        <sz val="14"/>
        <color theme="0"/>
        <rFont val="Times New Roman"/>
        <family val="1"/>
      </rPr>
      <t xml:space="preserve"> /(41%~60%)</t>
    </r>
    <phoneticPr fontId="3" type="noConversion"/>
  </si>
  <si>
    <t>幾乎不可能</t>
  </si>
  <si>
    <t>只會在特殊的情況下發生</t>
  </si>
  <si>
    <r>
      <t>(3</t>
    </r>
    <r>
      <rPr>
        <sz val="14"/>
        <rFont val="標楷體"/>
        <family val="4"/>
        <charset val="136"/>
      </rPr>
      <t>年以上</t>
    </r>
    <r>
      <rPr>
        <sz val="14"/>
        <rFont val="Times New Roman"/>
        <family val="1"/>
      </rPr>
      <t>1</t>
    </r>
    <r>
      <rPr>
        <sz val="14"/>
        <rFont val="標楷體"/>
        <family val="4"/>
        <charset val="136"/>
      </rPr>
      <t>次</t>
    </r>
    <r>
      <rPr>
        <sz val="14"/>
        <rFont val="Times New Roman"/>
        <family val="1"/>
      </rPr>
      <t>)</t>
    </r>
    <r>
      <rPr>
        <sz val="14"/>
        <color theme="0"/>
        <rFont val="Times New Roman"/>
        <family val="1"/>
      </rPr>
      <t xml:space="preserve"> / (0%~40%)</t>
    </r>
    <phoneticPr fontId="3" type="noConversion"/>
  </si>
  <si>
    <t>系統名稱：○○○</t>
    <phoneticPr fontId="3" type="noConversion"/>
  </si>
  <si>
    <t>安全等級：普</t>
    <phoneticPr fontId="3" type="noConversion"/>
  </si>
  <si>
    <t xml:space="preserve">控制措施 </t>
    <phoneticPr fontId="3" type="noConversion"/>
  </si>
  <si>
    <t>控制項目</t>
    <phoneticPr fontId="3" type="noConversion"/>
  </si>
  <si>
    <t>具體措施或執行說明</t>
    <phoneticPr fontId="3" type="noConversion"/>
  </si>
  <si>
    <t>普</t>
  </si>
  <si>
    <t>中</t>
  </si>
  <si>
    <t>高</t>
  </si>
  <si>
    <t>存取控制(Access Control)</t>
    <phoneticPr fontId="3" type="noConversion"/>
  </si>
  <si>
    <t>帳號管理</t>
  </si>
  <si>
    <t>1.建立帳號管理機制，包含帳號之申請、開通、停用及刪除之程序 。</t>
    <phoneticPr fontId="3" type="noConversion"/>
  </si>
  <si>
    <t>1.建立帳號管理機制，包含帳號之申請、開通、停用及刪除之程序。
2.資訊系統已逾期之臨時或緊急帳號應刪除或禁用。
3.應禁用資訊系統閒置帳號。
4.應定期審核資訊系統帳號之建立、修改、啟用、禁用及刪除動作。</t>
    <phoneticPr fontId="3" type="noConversion"/>
  </si>
  <si>
    <t>1.建立帳號管理機制，包含帳號之申請、開通、停用及刪除之程序 。
2.資訊系統已逾期之臨時或緊急帳號應刪除或禁用。
3.應禁用資訊系統閒置帳號。
4.應定期審核資訊系統帳號之建立、修改、啟用、禁用及刪除動作。
5.當超過機關所規定之預期閒置時間或可使用期限時，系統應自動將使用者登出。
6.資訊系統應依照機關所規定之情況及條件(如上班時間或指定IP來源)，使用資訊系統。
7.監控資訊系統帳號以發現違常使用，並於發現帳號違常使用時回報管理者。</t>
    <phoneticPr fontId="3" type="noConversion"/>
  </si>
  <si>
    <t>新進人員依據派令開通帳號，離職時由資訊人員撤銷帳號權限</t>
    <phoneticPr fontId="3" type="noConversion"/>
  </si>
  <si>
    <t>最小權限</t>
  </si>
  <si>
    <t>˙未指定</t>
  </si>
  <si>
    <t>1.採用最小權限原則，只允許使用者(或代表使用者行為的程序)依據機關任務和業務功能，完成指派任務所需之授權存取。
2.應稽核資訊系統管理者帳號所執行之各項功能。</t>
    <phoneticPr fontId="3" type="noConversion"/>
  </si>
  <si>
    <t>1.採用最小權限原則，只允許使用者(或代表使用者行為的程序)依據機關任務和業務功能，完成指派任務所需之授權存取。
2.應稽核資訊系統管理者帳號所執行之各項功能。</t>
  </si>
  <si>
    <t>有依據作業性質進行權限管制</t>
    <phoneticPr fontId="3" type="noConversion"/>
  </si>
  <si>
    <t>遠端存取</t>
  </si>
  <si>
    <t>1.對於每一種允許之遠端存取類型，都應先取得授權，建立使用限制、組態需求、連線需求及文件化。</t>
  </si>
  <si>
    <t>1.對於每一種允許之遠端存取類型，都應先取得授權，建立使用限制、組態需求、連線需求及文件化。
2.應監控資訊系統遠端連線。
3.資訊系統應實作加密機制來保護遠端存取連線的機密性。
4.資訊系統遠端存取之來源應為機關已預先定義及管理之存取控制點。
5.依維運需求，授權透過遠端執行特定之功能及存取相關資訊。</t>
  </si>
  <si>
    <t>不開放遠端</t>
    <phoneticPr fontId="3" type="noConversion"/>
  </si>
  <si>
    <t>稽核與可歸責性(Audit and Accountability)</t>
    <phoneticPr fontId="3" type="noConversion"/>
  </si>
  <si>
    <t>稽核事件</t>
  </si>
  <si>
    <t>1.依律定之時間週期及紀錄留存政策，保留稽核紀錄，並滿足法規要求。
2.確保資訊系統有稽核特定事件(如更改密碼、登錄失敗、資訊系統存取失敗)之能力，並決定有哪些特定事件在資訊系統中應該被稽核</t>
  </si>
  <si>
    <t>1.依律定之時間週期及紀錄留存政策，保留稽核紀錄，並滿足法規要求。
2.確保資訊系統有稽核特定事件(如更改密碼、登錄失敗、資訊系統存取失敗)之能力，並決定有哪些特定事件在資訊系統中應該被稽核
3.應定期審查稽核事件。</t>
    <phoneticPr fontId="3" type="noConversion"/>
  </si>
  <si>
    <t>1.依律定之時間週期及紀錄留存政策，保留稽核紀錄，並滿足法規要求。
2.確保資訊系統有稽核特定事件(如更改密碼、登錄失敗、資訊系統存取失敗)之能力，並決定有哪些特定事件在資訊系統中應該被稽核
3.應定期審查稽核事件。</t>
  </si>
  <si>
    <t>使用者各項操作均有紀錄，並每季審查一次</t>
    <phoneticPr fontId="3" type="noConversion"/>
  </si>
  <si>
    <t>稽核紀錄內容</t>
  </si>
  <si>
    <t>1.資訊系統產生之稽核紀錄至少應包含以下資訊：事件類型、何時發生、何處發生及任何與事件相關之使用者之身分識別。</t>
  </si>
  <si>
    <t>1.資訊系統產生之稽核紀錄至少應包含以下資訊：事件類型、何時發生、何處發生及任何與事件相關之使用者之身分識別。
2.資訊系統產生的稽核紀錄，應依需求納入額外的資訊。</t>
  </si>
  <si>
    <t>使用者各項操作均有紀錄</t>
    <phoneticPr fontId="3" type="noConversion"/>
  </si>
  <si>
    <t>稽核儲存容量</t>
  </si>
  <si>
    <t>1.依據稽核紀錄儲存需求，配置稽核紀錄所需之儲存容量。</t>
  </si>
  <si>
    <t>每季維護會檢視</t>
    <phoneticPr fontId="3" type="noConversion"/>
  </si>
  <si>
    <t>稽核處理失效之回應</t>
  </si>
  <si>
    <t>1.資訊系統應在稽核處理失效(如儲存容量不足)之情況下，採取適當之行動，例如：關閉資訊系統、覆寫最舊的稽核紀錄或停止產生稽核紀錄等。</t>
  </si>
  <si>
    <t>1.資訊系統應在稽核處理失效(如儲存容量不足)之情況下，採取適當之行動，例如：關閉資訊系統、覆寫最舊的稽核紀錄或停止產生稽核紀錄等。
2.當機關規定需要即時通報的稽核失效事件發生時，資訊系統應在機關規定之時效內，對機關特定之人員、角色提出告警。</t>
  </si>
  <si>
    <t>稽核紀錄之失效有相關處理措施</t>
    <phoneticPr fontId="3" type="noConversion"/>
  </si>
  <si>
    <t>時戳</t>
  </si>
  <si>
    <t>1.資訊系統應使用系統內部時鐘產生稽核紀錄所需時戳，並可以對映到世界協調時間(UTC)或格林威治標準時間(GMT)。</t>
  </si>
  <si>
    <t>1.資訊系統應使用系統內部時鐘產生稽核紀錄所需時戳，並可以對映到世界協調時間(UTC)或格林威治標準時間(GMT)。
2.系統內部時鐘對基準時間源的時間差大於機關規定之時間週期時應予同步。</t>
  </si>
  <si>
    <t>1.資訊系統應使用系統內部時鐘產生稽核紀錄所需時戳，並可以對應到世界協調時間(UTC)或格林威治標準時間(GMT)。
2.系統內部時鐘對基準時間源的時間差大於機關規定之時間週期時應予同步。</t>
  </si>
  <si>
    <t>稽核資訊之保護</t>
  </si>
  <si>
    <t>1.對稽核紀錄之存取管理，僅限於有權限之使用者。</t>
  </si>
  <si>
    <t>1.對稽核紀錄之存取管理，僅限於有權限之使用者。
2.定期備份稽核紀錄到與原稽核系統不同之實體系統 (如Log 伺服器)。
3.運用加密機制，以保護稽核資訊之完整性。</t>
  </si>
  <si>
    <t>只有系統管理人才有權限</t>
    <phoneticPr fontId="3" type="noConversion"/>
  </si>
  <si>
    <t>營運持續計畫(Contingency Planning)</t>
    <phoneticPr fontId="3" type="noConversion"/>
  </si>
  <si>
    <t>資訊系統備份</t>
  </si>
  <si>
    <t>1.訂定系統可容忍資料損失之時間要求
2.執行系統源碼與資料備份。</t>
  </si>
  <si>
    <t>1.訂定系統可容忍資料損失之時間要求
2.執行系統源碼與資料備份。
3.應定期測試備份資訊來驗證備份媒體之可靠性及資訊之完整性。</t>
  </si>
  <si>
    <t>1.訂定系統可容忍資料損失之時間要求
2.執行系統源碼與資料備份。
3.應定期測試備份資訊來驗證備份媒體之可靠性及資訊之完整性。
4.應將備份還原，做為營運持續計畫測試之一部分。
5.應在與運作系統不同地點之獨立設施或防火櫃中，儲存重要資訊系統軟體與其他安全相關資訊之備份拷貝。</t>
  </si>
  <si>
    <t>即時備份，每半年定期測試</t>
    <phoneticPr fontId="3" type="noConversion"/>
  </si>
  <si>
    <t>資訊系統備援</t>
  </si>
  <si>
    <t>1.訂定資訊系統從中斷後 至重新恢復服務之可容 忍時間要求
2.當原服務中斷，由備援設備取代提供服務。</t>
  </si>
  <si>
    <t>1.訂定資訊系統從中斷後至重新恢復服務之可容忍時間要求
2.當原服務中斷，由備援設備取代提供服務。</t>
  </si>
  <si>
    <t>有備援機制，36小時內完成回復</t>
    <phoneticPr fontId="3" type="noConversion"/>
  </si>
  <si>
    <t>識別與鑑別(Identification and Authentication)</t>
    <phoneticPr fontId="3" type="noConversion"/>
  </si>
  <si>
    <t>使用者之識別與鑑別</t>
  </si>
  <si>
    <t>1.資訊系統應具備唯一識別及鑑別機關使用者(或代表機關使用者行為之程序)，不應有共用帳號之行為。</t>
  </si>
  <si>
    <t>1.資訊系統應具備唯一識別及鑑別機關使用者(或代表機關使用者行為之程序)，不應有共用帳號之行為。
2.對帳號之網路或本機存取採取多重認證技術(如鎖IP)。</t>
  </si>
  <si>
    <t>沒有共用帳號之情形</t>
    <phoneticPr fontId="3" type="noConversion"/>
  </si>
  <si>
    <t>裝置之識別與鑑別</t>
  </si>
  <si>
    <t>1.資訊系統在建立連線前，應識別允許存取之特定來源(如IP)。</t>
  </si>
  <si>
    <t>只允許內部使用者IP存取</t>
    <phoneticPr fontId="3" type="noConversion"/>
  </si>
  <si>
    <t>鑑別資訊管理</t>
  </si>
  <si>
    <t>1.使用預設密碼登入系統時，應於登入後要求立即變更。</t>
  </si>
  <si>
    <t>1.使用預設密碼登入系統時，應於登入後要求立即變更。
2.基於通行碼之鑑別資訊系統應強制最低通行碼複雜度；強制新的通行碼最少變更之字元數；強制通行碼最短及最長之效期限制。</t>
    <phoneticPr fontId="3" type="noConversion"/>
  </si>
  <si>
    <t>1.使用預設密碼登入系統時，應於登入後要求立即變更。
2.基於通行碼之鑑別資訊系統應強制最低通行碼複雜度；強制新的通行碼最少變更之字元數；強制通行碼最短及最長之效期限制。</t>
  </si>
  <si>
    <t>第一次登入後要求變更密碼</t>
    <phoneticPr fontId="3" type="noConversion"/>
  </si>
  <si>
    <t>鑑別資訊回饋</t>
  </si>
  <si>
    <t>1.資訊系統應遮蔽在鑑別過程中之資訊(如通行碼)，以防止未授權之使用者可能之窺探/使用。</t>
  </si>
  <si>
    <t>密碼有遮蔽處理</t>
    <phoneticPr fontId="3" type="noConversion"/>
  </si>
  <si>
    <t>加密模組鑑別</t>
  </si>
  <si>
    <t>1.資訊系統若以通行碼進行鑑別時，該通行碼應加密儲存與處理。</t>
  </si>
  <si>
    <t>密碼有加密處理</t>
    <phoneticPr fontId="3" type="noConversion"/>
  </si>
  <si>
    <t>系統與服務獲得(System and Services Acquisition)</t>
    <phoneticPr fontId="3" type="noConversion"/>
  </si>
  <si>
    <t>系統發展生命週期需求階段</t>
  </si>
  <si>
    <t>1.針對系統安全需求(含機密性、可用性、完整性)，以檢核表方式進行確認。</t>
    <phoneticPr fontId="3" type="noConversion"/>
  </si>
  <si>
    <t>1.針對系統安全需求(含機密性、可用性、完整性)，以檢核表方式進行確認。</t>
  </si>
  <si>
    <t>系統發展生命週期設計階段</t>
  </si>
  <si>
    <t>1.應根據系統功能與要求，識別可能影響系統之威脅，進行風險分析與評估。
2.將風險評估結果回饋需求階段的檢核項目，並提出安全需求修正。</t>
  </si>
  <si>
    <t>公文系統目前為維護階段</t>
    <phoneticPr fontId="3" type="noConversion"/>
  </si>
  <si>
    <t>系統發展生命週期開發階段</t>
  </si>
  <si>
    <t>1.應針對安全需求實作必要控制措施。
2.應注意避免軟體常見漏洞(如OWASP TOP 10)及實作必要控制措施。</t>
  </si>
  <si>
    <t>1.應針對安全需求實作必要控制措施。
2.應注意避免軟體常見漏洞(如OWASP TOP 10)及實作必要控制措施。
3.執行「源碼掃描」安全檢測。</t>
  </si>
  <si>
    <t>系統發展生命週期測試階段</t>
  </si>
  <si>
    <t>1.執行「弱點掃描」安全檢測。</t>
  </si>
  <si>
    <t>1.執行「弱點掃描」安全檢測。
2.執行「滲透測試」安全檢測。</t>
  </si>
  <si>
    <t>系統發展生命週期部署與維運階段</t>
  </si>
  <si>
    <t>1.在部署環境中應針對相關資安威脅，進行更新與修補。</t>
  </si>
  <si>
    <t>1.在部署環境中應針對相關資安威脅，進行更新與修補。
2.在系統發展生命週期之維運階段需要注重版本控制與變更管理。</t>
  </si>
  <si>
    <t>系統發展生命週期委外階段</t>
  </si>
  <si>
    <t>1.資訊系統開發若委外服務應將系統發展生命週期各階段依安全等級將安全需求(含機密性、可用性、完整性)納入委外合約。</t>
  </si>
  <si>
    <t>獲得程序</t>
  </si>
  <si>
    <t>1.開發、測試以及正式作業環境應作區隔。</t>
  </si>
  <si>
    <t>資訊系統文件</t>
  </si>
  <si>
    <t>1.應儲存與管理系統發展生命週期之相關文件。</t>
  </si>
  <si>
    <t>系統與通訊保護(System and Communications Protection)</t>
    <phoneticPr fontId="3" type="noConversion"/>
  </si>
  <si>
    <t>傳輸之機密性與完整性</t>
  </si>
  <si>
    <t>1.傳輸過程中除非有其他替代之實體保護措施，否則資訊系統應實作加密機制以防止未授權之資訊揭露或偵測資訊之變更。</t>
  </si>
  <si>
    <t>資料儲存之安全</t>
  </si>
  <si>
    <t>1.機密資訊應加密儲存。</t>
  </si>
  <si>
    <t>檔案均以權限管控</t>
    <phoneticPr fontId="3" type="noConversion"/>
  </si>
  <si>
    <t>系統與資訊完整性(System and Information Integrity)</t>
    <phoneticPr fontId="3" type="noConversion"/>
  </si>
  <si>
    <t>漏洞修復</t>
  </si>
  <si>
    <t>1.系統的漏洞修復應測試有效性及潛在影響，並依律定之時間週期更新。</t>
  </si>
  <si>
    <t>1.系統的漏洞修復應測試有效性及潛在影響，並依律定之時間週期更新。
2.定期確認資訊系統相關漏洞修復之狀態。</t>
  </si>
  <si>
    <t>如有更新經測試後更新</t>
    <phoneticPr fontId="3" type="noConversion"/>
  </si>
  <si>
    <t>資訊系統監控</t>
  </si>
  <si>
    <t>1.發現資訊系統有被入侵跡象時，應通報機關特定人員。</t>
    <phoneticPr fontId="3" type="noConversion"/>
  </si>
  <si>
    <t>1.發現資訊系統有被入侵跡象時，應通報機關特定人員。
2.監控資訊系統，以偵測攻擊和未授權之連線，並識別資訊系統之未授權使用。</t>
  </si>
  <si>
    <t>1.發現資訊系統有被入侵跡象時，應通報機關特定人員。
2.監控資訊系統，以偵測攻擊和未授權之連線，並識別資訊系統之未授權使用。
3.資訊系統應採用自動化工具監控進出之通信流量，並於發現不尋常或未授權之活動時針對該事件進行分析。</t>
  </si>
  <si>
    <t>發現資訊系統有被入侵跡象時，有特定人員進行通報</t>
    <phoneticPr fontId="3" type="noConversion"/>
  </si>
  <si>
    <t>軟體及資訊完整性</t>
  </si>
  <si>
    <t>1.使用完整性驗證工具以偵測未授權變更特定軟體及資訊。
2.當發現違反完整性時，資訊系統應實施機關指定之安全保護措施。</t>
  </si>
  <si>
    <t>1.使用完整性驗證工具以偵測未授權變更特定軟體及資訊。
2.當發現違反完整性時，資訊系統應實施機關指定之安全保護措施。
3.應定期執行軟體和資訊完整性檢查。</t>
  </si>
  <si>
    <t>安全等級：</t>
    <phoneticPr fontId="3" type="noConversion"/>
  </si>
  <si>
    <t>業務等級：</t>
    <phoneticPr fontId="3" type="noConversion"/>
  </si>
  <si>
    <t>業務屬性：</t>
    <phoneticPr fontId="3" type="noConversion"/>
  </si>
  <si>
    <t>級數</t>
    <phoneticPr fontId="11" type="noConversion"/>
  </si>
  <si>
    <t>單位名稱</t>
    <phoneticPr fontId="3" type="noConversion"/>
  </si>
  <si>
    <t>風險項目</t>
    <phoneticPr fontId="3" type="noConversion"/>
  </si>
  <si>
    <t>NA</t>
    <phoneticPr fontId="3" type="noConversion"/>
  </si>
  <si>
    <t>非核心</t>
    <phoneticPr fontId="3" type="noConversion"/>
  </si>
  <si>
    <t>行政類</t>
    <phoneticPr fontId="3" type="noConversion"/>
  </si>
  <si>
    <t>NA</t>
    <phoneticPr fontId="11" type="noConversion"/>
  </si>
  <si>
    <t>會計室</t>
    <phoneticPr fontId="3" type="noConversion"/>
  </si>
  <si>
    <t>普安全等級 業務資訊系統</t>
    <phoneticPr fontId="3" type="noConversion"/>
  </si>
  <si>
    <r>
      <t>1-</t>
    </r>
    <r>
      <rPr>
        <sz val="12"/>
        <color rgb="FF0000CC"/>
        <rFont val="新細明體"/>
        <family val="1"/>
        <charset val="136"/>
      </rPr>
      <t>普</t>
    </r>
    <phoneticPr fontId="3" type="noConversion"/>
  </si>
  <si>
    <t>核心</t>
    <phoneticPr fontId="3" type="noConversion"/>
  </si>
  <si>
    <t>教學類</t>
    <phoneticPr fontId="3" type="noConversion"/>
  </si>
  <si>
    <t>人事室</t>
    <phoneticPr fontId="3" type="noConversion"/>
  </si>
  <si>
    <t>中安全等級 業務資訊系統</t>
    <phoneticPr fontId="3" type="noConversion"/>
  </si>
  <si>
    <r>
      <t>2-</t>
    </r>
    <r>
      <rPr>
        <sz val="12"/>
        <color rgb="FF0000CC"/>
        <rFont val="新細明體"/>
        <family val="1"/>
        <charset val="136"/>
      </rPr>
      <t>中</t>
    </r>
    <phoneticPr fontId="3" type="noConversion"/>
  </si>
  <si>
    <t>研究類</t>
    <phoneticPr fontId="3" type="noConversion"/>
  </si>
  <si>
    <t>招生處-試務組</t>
    <phoneticPr fontId="3" type="noConversion"/>
  </si>
  <si>
    <t>高安全等級 業務資訊系統</t>
    <phoneticPr fontId="3" type="noConversion"/>
  </si>
  <si>
    <r>
      <t>3-</t>
    </r>
    <r>
      <rPr>
        <sz val="12"/>
        <color rgb="FF0000CC"/>
        <rFont val="新細明體"/>
        <family val="1"/>
        <charset val="136"/>
      </rPr>
      <t>高</t>
    </r>
    <phoneticPr fontId="3" type="noConversion"/>
  </si>
  <si>
    <t>其他</t>
    <phoneticPr fontId="3" type="noConversion"/>
  </si>
  <si>
    <t>招生處-招生推廣組</t>
    <phoneticPr fontId="3" type="noConversion"/>
  </si>
  <si>
    <t>普安全等級 行政資訊系統</t>
    <phoneticPr fontId="3" type="noConversion"/>
  </si>
  <si>
    <t>招生處-招生專責小組</t>
    <phoneticPr fontId="3" type="noConversion"/>
  </si>
  <si>
    <t>中安全等級 行政資訊系統</t>
    <phoneticPr fontId="3" type="noConversion"/>
  </si>
  <si>
    <t>MTPD</t>
    <phoneticPr fontId="3" type="noConversion"/>
  </si>
  <si>
    <t>RPO</t>
    <phoneticPr fontId="3" type="noConversion"/>
  </si>
  <si>
    <t>教務處註冊與課務組</t>
    <phoneticPr fontId="3" type="noConversion"/>
  </si>
  <si>
    <t>高安全等級 行政資訊系統</t>
    <phoneticPr fontId="3" type="noConversion"/>
  </si>
  <si>
    <t>Y</t>
    <phoneticPr fontId="3" type="noConversion"/>
  </si>
  <si>
    <t>教務處學生實務學習與輔導組</t>
    <phoneticPr fontId="3" type="noConversion"/>
  </si>
  <si>
    <t>N</t>
    <phoneticPr fontId="3" type="noConversion"/>
  </si>
  <si>
    <r>
      <t>24 H</t>
    </r>
    <r>
      <rPr>
        <b/>
        <sz val="12"/>
        <rFont val="微軟正黑體"/>
        <family val="1"/>
        <charset val="136"/>
      </rPr>
      <t>以上</t>
    </r>
    <phoneticPr fontId="3" type="noConversion"/>
  </si>
  <si>
    <t>前次資料儲存點</t>
    <phoneticPr fontId="3" type="noConversion"/>
  </si>
  <si>
    <t>資訊發展處網路維運組</t>
    <phoneticPr fontId="3" type="noConversion"/>
  </si>
  <si>
    <r>
      <t>8-24 H(</t>
    </r>
    <r>
      <rPr>
        <b/>
        <sz val="12"/>
        <rFont val="微軟正黑體"/>
        <family val="1"/>
        <charset val="136"/>
      </rPr>
      <t>含)</t>
    </r>
    <phoneticPr fontId="3" type="noConversion"/>
  </si>
  <si>
    <t>中斷點往前一週</t>
    <phoneticPr fontId="3" type="noConversion"/>
  </si>
  <si>
    <t>資訊發展處數位教學中心</t>
    <phoneticPr fontId="3" type="noConversion"/>
  </si>
  <si>
    <r>
      <t>4-8 H(</t>
    </r>
    <r>
      <rPr>
        <b/>
        <sz val="12"/>
        <rFont val="微軟正黑體"/>
        <family val="1"/>
        <charset val="136"/>
      </rPr>
      <t>含)</t>
    </r>
    <phoneticPr fontId="3" type="noConversion"/>
  </si>
  <si>
    <r>
      <rPr>
        <b/>
        <sz val="12"/>
        <rFont val="微軟正黑體"/>
        <family val="1"/>
        <charset val="136"/>
      </rPr>
      <t>中斷點往前</t>
    </r>
    <r>
      <rPr>
        <b/>
        <sz val="12"/>
        <rFont val="Times New Roman"/>
        <family val="1"/>
      </rPr>
      <t>24</t>
    </r>
    <r>
      <rPr>
        <b/>
        <sz val="12"/>
        <rFont val="微軟正黑體"/>
        <family val="1"/>
        <charset val="136"/>
      </rPr>
      <t>小時</t>
    </r>
    <phoneticPr fontId="3" type="noConversion"/>
  </si>
  <si>
    <t>資訊發展處系統發展組</t>
    <phoneticPr fontId="3" type="noConversion"/>
  </si>
  <si>
    <r>
      <t>4 H(</t>
    </r>
    <r>
      <rPr>
        <b/>
        <sz val="12"/>
        <rFont val="微軟正黑體"/>
        <family val="1"/>
        <charset val="136"/>
      </rPr>
      <t>含</t>
    </r>
    <r>
      <rPr>
        <b/>
        <sz val="12"/>
        <rFont val="Times New Roman"/>
        <family val="1"/>
      </rPr>
      <t>)</t>
    </r>
    <phoneticPr fontId="3" type="noConversion"/>
  </si>
  <si>
    <r>
      <rPr>
        <b/>
        <sz val="12"/>
        <rFont val="微軟正黑體"/>
        <family val="1"/>
        <charset val="136"/>
      </rPr>
      <t>中斷點往前</t>
    </r>
    <r>
      <rPr>
        <b/>
        <sz val="12"/>
        <rFont val="Times New Roman"/>
        <family val="1"/>
      </rPr>
      <t>12</t>
    </r>
    <r>
      <rPr>
        <b/>
        <sz val="12"/>
        <rFont val="微軟正黑體"/>
        <family val="1"/>
        <charset val="136"/>
      </rPr>
      <t>小時</t>
    </r>
    <phoneticPr fontId="3" type="noConversion"/>
  </si>
  <si>
    <t>衝擊構面</t>
    <phoneticPr fontId="16" type="noConversion"/>
  </si>
  <si>
    <t>中斷點往前4小時</t>
  </si>
  <si>
    <r>
      <t>1.</t>
    </r>
    <r>
      <rPr>
        <b/>
        <sz val="12"/>
        <rFont val="細明體"/>
        <family val="3"/>
        <charset val="136"/>
      </rPr>
      <t>機密性</t>
    </r>
    <phoneticPr fontId="3" type="noConversion"/>
  </si>
  <si>
    <t>回復至中斷點</t>
    <phoneticPr fontId="3" type="noConversion"/>
  </si>
  <si>
    <r>
      <t>2.</t>
    </r>
    <r>
      <rPr>
        <b/>
        <sz val="12"/>
        <rFont val="細明體"/>
        <family val="3"/>
        <charset val="136"/>
      </rPr>
      <t>完整性</t>
    </r>
    <phoneticPr fontId="3" type="noConversion"/>
  </si>
  <si>
    <r>
      <t>3.</t>
    </r>
    <r>
      <rPr>
        <b/>
        <sz val="12"/>
        <rFont val="細明體"/>
        <family val="3"/>
        <charset val="136"/>
      </rPr>
      <t>可用性</t>
    </r>
    <phoneticPr fontId="3" type="noConversion"/>
  </si>
  <si>
    <r>
      <t>4.</t>
    </r>
    <r>
      <rPr>
        <b/>
        <sz val="12"/>
        <rFont val="細明體"/>
        <family val="3"/>
        <charset val="136"/>
      </rPr>
      <t>影響法律規章遵循</t>
    </r>
    <phoneticPr fontId="3" type="noConversion"/>
  </si>
  <si>
    <t>【業務名稱】與【資通系統名稱】的說明如下圖</t>
    <phoneticPr fontId="3" type="noConversion"/>
  </si>
  <si>
    <t>行政類</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</si>
</sst>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04]e&quot;年&quot;m&quot;月&quot;d&quot;日&quot;;@"/>
  </numFmts>
  <fonts count="53">
    <font>
      <sz val="12"/>
      <name val="新細明體"/>
      <family val="1"/>
      <charset val="136"/>
    </font>
    <font>
      <sz val="12"/>
      <color theme="1"/>
      <name val="新細明體"/>
      <family val="2"/>
      <charset val="136"/>
      <scheme val="minor"/>
    </font>
    <font>
      <sz val="12"/>
      <color theme="1"/>
      <name val="新細明體"/>
      <family val="2"/>
      <charset val="136"/>
      <scheme val="minor"/>
    </font>
    <font>
      <sz val="9"/>
      <name val="新細明體"/>
      <family val="1"/>
      <charset val="136"/>
    </font>
    <font>
      <sz val="12"/>
      <name val="Times New Roman"/>
      <family val="1"/>
    </font>
    <font>
      <b/>
      <sz val="12"/>
      <name val="Times New Roman"/>
      <family val="1"/>
    </font>
    <font>
      <b/>
      <sz val="12"/>
      <name val="細明體"/>
      <family val="3"/>
      <charset val="136"/>
    </font>
    <font>
      <sz val="12"/>
      <name val="細明體"/>
      <family val="3"/>
      <charset val="136"/>
    </font>
    <font>
      <b/>
      <sz val="18"/>
      <color indexed="8"/>
      <name val="標楷體"/>
      <family val="4"/>
      <charset val="136"/>
    </font>
    <font>
      <sz val="18"/>
      <name val="新細明體"/>
      <family val="1"/>
      <charset val="136"/>
    </font>
    <font>
      <sz val="12"/>
      <name val="標楷體"/>
      <family val="4"/>
      <charset val="136"/>
    </font>
    <font>
      <sz val="9"/>
      <name val="新細明體"/>
      <family val="1"/>
      <charset val="136"/>
    </font>
    <font>
      <sz val="14"/>
      <name val="標楷體"/>
      <family val="4"/>
      <charset val="136"/>
    </font>
    <font>
      <sz val="11"/>
      <color indexed="8"/>
      <name val="標楷體"/>
      <family val="4"/>
      <charset val="136"/>
    </font>
    <font>
      <sz val="12"/>
      <color rgb="FF000000"/>
      <name val="標楷體"/>
      <family val="4"/>
      <charset val="136"/>
    </font>
    <font>
      <b/>
      <sz val="14"/>
      <name val="新細明體"/>
      <family val="1"/>
      <charset val="136"/>
    </font>
    <font>
      <sz val="9"/>
      <name val="新細明體"/>
      <family val="1"/>
      <charset val="136"/>
      <scheme val="minor"/>
    </font>
    <font>
      <b/>
      <sz val="12"/>
      <name val="標楷體"/>
      <family val="4"/>
      <charset val="136"/>
    </font>
    <font>
      <sz val="14"/>
      <name val="Times New Roman"/>
      <family val="1"/>
    </font>
    <font>
      <b/>
      <sz val="14"/>
      <name val="Times New Roman"/>
      <family val="1"/>
    </font>
    <font>
      <sz val="14"/>
      <color theme="0"/>
      <name val="Times New Roman"/>
      <family val="1"/>
    </font>
    <font>
      <sz val="12"/>
      <color rgb="FF0000CC"/>
      <name val="Times New Roman"/>
      <family val="1"/>
    </font>
    <font>
      <sz val="12"/>
      <color rgb="FF0000CC"/>
      <name val="新細明體"/>
      <family val="1"/>
      <charset val="136"/>
    </font>
    <font>
      <b/>
      <sz val="12"/>
      <color rgb="FF0000CC"/>
      <name val="標楷體"/>
      <family val="4"/>
      <charset val="136"/>
    </font>
    <font>
      <sz val="12"/>
      <color rgb="FFFF0000"/>
      <name val="標楷體"/>
      <family val="4"/>
      <charset val="136"/>
    </font>
    <font>
      <sz val="24"/>
      <name val="標楷體"/>
      <family val="4"/>
      <charset val="136"/>
    </font>
    <font>
      <b/>
      <sz val="14"/>
      <name val="標楷體"/>
      <family val="4"/>
      <charset val="136"/>
    </font>
    <font>
      <sz val="14"/>
      <color theme="1"/>
      <name val="新細明體"/>
      <family val="2"/>
      <charset val="136"/>
      <scheme val="minor"/>
    </font>
    <font>
      <sz val="12"/>
      <color theme="1"/>
      <name val="標楷體"/>
      <family val="4"/>
      <charset val="136"/>
    </font>
    <font>
      <b/>
      <sz val="12"/>
      <color theme="1"/>
      <name val="標楷體"/>
      <family val="4"/>
      <charset val="136"/>
    </font>
    <font>
      <sz val="10"/>
      <name val="Arial"/>
      <family val="2"/>
    </font>
    <font>
      <b/>
      <sz val="12"/>
      <color rgb="FF000000"/>
      <name val="標楷體"/>
      <family val="4"/>
      <charset val="136"/>
    </font>
    <font>
      <b/>
      <sz val="12"/>
      <color rgb="FF0000CC"/>
      <name val="Times New Roman"/>
      <family val="1"/>
    </font>
    <font>
      <sz val="12"/>
      <color rgb="FF0000CC"/>
      <name val="標楷體"/>
      <family val="4"/>
      <charset val="136"/>
    </font>
    <font>
      <sz val="12"/>
      <color rgb="FFFF0000"/>
      <name val="Times New Roman"/>
      <family val="1"/>
    </font>
    <font>
      <sz val="12"/>
      <name val="微軟正黑體"/>
      <family val="2"/>
      <charset val="136"/>
    </font>
    <font>
      <sz val="12"/>
      <name val="微軟正黑體"/>
      <family val="1"/>
      <charset val="136"/>
    </font>
    <font>
      <b/>
      <sz val="12"/>
      <color rgb="FFFF0000"/>
      <name val="標楷體"/>
      <family val="4"/>
      <charset val="136"/>
    </font>
    <font>
      <sz val="12"/>
      <color rgb="FF0000CC"/>
      <name val="微軟正黑體"/>
      <family val="1"/>
      <charset val="136"/>
    </font>
    <font>
      <b/>
      <sz val="12"/>
      <name val="微軟正黑體"/>
      <family val="1"/>
      <charset val="136"/>
    </font>
    <font>
      <b/>
      <sz val="12"/>
      <name val="Times New Roman"/>
      <family val="1"/>
      <charset val="136"/>
    </font>
    <font>
      <sz val="12"/>
      <color theme="0" tint="-0.14999847407452621"/>
      <name val="標楷體"/>
      <family val="4"/>
      <charset val="136"/>
    </font>
    <font>
      <b/>
      <sz val="12"/>
      <color theme="0" tint="-0.14999847407452621"/>
      <name val="標楷體"/>
      <family val="4"/>
      <charset val="136"/>
    </font>
    <font>
      <sz val="12"/>
      <name val="新細明體"/>
      <family val="1"/>
      <charset val="136"/>
    </font>
    <font>
      <b/>
      <sz val="12"/>
      <color rgb="FFFF0000"/>
      <name val="Times New Roman"/>
      <family val="4"/>
      <charset val="136"/>
    </font>
    <font>
      <b/>
      <sz val="12"/>
      <color rgb="FFFF0000"/>
      <name val="微軟正黑體"/>
      <family val="4"/>
      <charset val="136"/>
    </font>
    <font>
      <b/>
      <sz val="12"/>
      <color rgb="FFFF0000"/>
      <name val="Segoe UI Symbol"/>
      <family val="4"/>
    </font>
    <font>
      <b/>
      <sz val="12"/>
      <name val="微軟正黑體"/>
      <family val="2"/>
      <charset val="136"/>
    </font>
    <font>
      <sz val="9"/>
      <name val="新細明體"/>
      <family val="2"/>
      <charset val="136"/>
      <scheme val="minor"/>
    </font>
    <font>
      <sz val="10"/>
      <name val="微軟正黑體"/>
      <family val="2"/>
      <charset val="136"/>
    </font>
    <font>
      <sz val="10"/>
      <color rgb="FF000000"/>
      <name val="微軟正黑體"/>
      <family val="2"/>
      <charset val="136"/>
    </font>
    <font>
      <b/>
      <sz val="11"/>
      <name val="Times New Roman"/>
      <family val="1"/>
    </font>
    <font>
      <sz val="12"/>
      <color rgb="FF0000CC"/>
      <name val="微軟正黑體"/>
      <family val="2"/>
      <charset val="136"/>
    </font>
  </fonts>
  <fills count="15">
    <fill>
      <patternFill patternType="none"/>
    </fill>
    <fill>
      <patternFill patternType="gray125"/>
    </fill>
    <fill>
      <patternFill patternType="solid">
        <fgColor indexed="9"/>
        <bgColor indexed="64"/>
      </patternFill>
    </fill>
    <fill>
      <patternFill patternType="solid">
        <fgColor indexed="42"/>
        <bgColor indexed="64"/>
      </patternFill>
    </fill>
    <fill>
      <patternFill patternType="solid">
        <fgColor rgb="FFE7E6E6"/>
        <bgColor indexed="64"/>
      </patternFill>
    </fill>
    <fill>
      <patternFill patternType="solid">
        <fgColor theme="0" tint="-0.14999847407452621"/>
        <bgColor indexed="64"/>
      </patternFill>
    </fill>
    <fill>
      <patternFill patternType="solid">
        <fgColor theme="2"/>
        <bgColor indexed="64"/>
      </patternFill>
    </fill>
    <fill>
      <patternFill patternType="solid">
        <fgColor rgb="FFE0E0E0"/>
        <bgColor indexed="64"/>
      </patternFill>
    </fill>
    <fill>
      <patternFill patternType="solid">
        <fgColor theme="0" tint="-4.9989318521683403E-2"/>
        <bgColor indexed="64"/>
      </patternFill>
    </fill>
    <fill>
      <patternFill patternType="solid">
        <fgColor theme="0"/>
        <bgColor indexed="64"/>
      </patternFill>
    </fill>
    <fill>
      <patternFill patternType="solid">
        <fgColor rgb="FFFFFF99"/>
        <bgColor indexed="64"/>
      </patternFill>
    </fill>
    <fill>
      <patternFill patternType="solid">
        <fgColor rgb="FF92D050"/>
        <bgColor indexed="64"/>
      </patternFill>
    </fill>
    <fill>
      <patternFill patternType="solid">
        <fgColor theme="0"/>
        <bgColor rgb="FF000000"/>
      </patternFill>
    </fill>
    <fill>
      <patternFill patternType="solid">
        <fgColor rgb="FF92D050"/>
        <bgColor rgb="FF000000"/>
      </patternFill>
    </fill>
    <fill>
      <patternFill patternType="solid">
        <fgColor theme="4" tint="0.79998168889431442"/>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bottom style="medium">
        <color indexed="64"/>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6">
    <xf numFmtId="0" fontId="0" fillId="0" borderId="0"/>
    <xf numFmtId="0" fontId="2" fillId="0" borderId="0">
      <alignment vertical="center"/>
    </xf>
    <xf numFmtId="0" fontId="27" fillId="0" borderId="0"/>
    <xf numFmtId="0" fontId="30" fillId="0" borderId="0"/>
    <xf numFmtId="0" fontId="1" fillId="0" borderId="0">
      <alignment vertical="center"/>
    </xf>
    <xf numFmtId="0" fontId="43" fillId="0" borderId="0">
      <alignment vertical="center"/>
    </xf>
  </cellStyleXfs>
  <cellXfs count="193">
    <xf numFmtId="0" fontId="0" fillId="0" borderId="0" xfId="0"/>
    <xf numFmtId="0" fontId="4" fillId="0" borderId="0" xfId="0" applyFont="1"/>
    <xf numFmtId="0" fontId="9" fillId="0" borderId="0" xfId="0" applyFont="1"/>
    <xf numFmtId="0" fontId="0" fillId="0" borderId="0" xfId="0" applyAlignment="1">
      <alignment vertical="center"/>
    </xf>
    <xf numFmtId="0" fontId="0" fillId="0" borderId="0" xfId="0" applyAlignment="1">
      <alignment horizontal="center" vertical="center"/>
    </xf>
    <xf numFmtId="0" fontId="0" fillId="6" borderId="0" xfId="0" applyFill="1" applyAlignment="1">
      <alignment horizontal="center" vertical="center"/>
    </xf>
    <xf numFmtId="0" fontId="12" fillId="4" borderId="6" xfId="0" applyFont="1" applyFill="1" applyBorder="1" applyAlignment="1">
      <alignment vertical="center" wrapText="1"/>
    </xf>
    <xf numFmtId="0" fontId="12" fillId="4" borderId="3" xfId="0" applyFont="1" applyFill="1" applyBorder="1" applyAlignment="1">
      <alignment vertical="center" wrapText="1"/>
    </xf>
    <xf numFmtId="0" fontId="15" fillId="0" borderId="0" xfId="0" applyFont="1"/>
    <xf numFmtId="0" fontId="0" fillId="6" borderId="0" xfId="0" applyFill="1" applyAlignment="1">
      <alignment vertical="center"/>
    </xf>
    <xf numFmtId="0" fontId="5" fillId="0" borderId="0" xfId="0" applyFont="1" applyAlignment="1">
      <alignment vertical="center"/>
    </xf>
    <xf numFmtId="0" fontId="5" fillId="3" borderId="0" xfId="0" applyFont="1" applyFill="1" applyAlignment="1">
      <alignment vertical="center"/>
    </xf>
    <xf numFmtId="0" fontId="4" fillId="9" borderId="0" xfId="0" applyFont="1" applyFill="1"/>
    <xf numFmtId="0" fontId="5" fillId="0" borderId="0" xfId="0" applyFont="1"/>
    <xf numFmtId="0" fontId="7" fillId="0" borderId="0" xfId="0" applyFont="1"/>
    <xf numFmtId="0" fontId="7" fillId="8" borderId="0" xfId="0" applyFont="1" applyFill="1"/>
    <xf numFmtId="0" fontId="13" fillId="8" borderId="1" xfId="0" applyFont="1" applyFill="1" applyBorder="1" applyAlignment="1">
      <alignment horizontal="center" vertical="center" wrapText="1"/>
    </xf>
    <xf numFmtId="0" fontId="0" fillId="8" borderId="0" xfId="0" applyFill="1"/>
    <xf numFmtId="0" fontId="0" fillId="8" borderId="0" xfId="0" applyFill="1" applyAlignment="1">
      <alignment horizontal="center" vertical="center"/>
    </xf>
    <xf numFmtId="0" fontId="8" fillId="0" borderId="0" xfId="0" applyFont="1" applyAlignment="1">
      <alignment horizontal="center" vertical="center" wrapText="1" readingOrder="1"/>
    </xf>
    <xf numFmtId="0" fontId="17" fillId="5" borderId="12" xfId="0" applyFont="1" applyFill="1" applyBorder="1" applyAlignment="1">
      <alignment horizontal="center" vertical="center" wrapText="1"/>
    </xf>
    <xf numFmtId="0" fontId="17" fillId="7" borderId="18" xfId="0" applyFont="1" applyFill="1" applyBorder="1" applyAlignment="1">
      <alignment horizontal="center" vertical="center" wrapText="1"/>
    </xf>
    <xf numFmtId="0" fontId="5" fillId="7" borderId="18" xfId="0" applyFont="1" applyFill="1" applyBorder="1" applyAlignment="1">
      <alignment horizontal="center" vertical="center" wrapText="1"/>
    </xf>
    <xf numFmtId="0" fontId="10" fillId="0" borderId="0" xfId="0" applyFont="1" applyAlignment="1">
      <alignment horizontal="right" vertical="center"/>
    </xf>
    <xf numFmtId="0" fontId="21" fillId="0" borderId="0" xfId="0" applyFont="1"/>
    <xf numFmtId="0" fontId="22" fillId="0" borderId="0" xfId="0" applyFont="1"/>
    <xf numFmtId="0" fontId="4" fillId="0" borderId="0" xfId="0" applyFont="1" applyAlignment="1">
      <alignment horizontal="center"/>
    </xf>
    <xf numFmtId="0" fontId="10" fillId="0" borderId="0" xfId="0" applyFont="1" applyAlignment="1">
      <alignment wrapText="1"/>
    </xf>
    <xf numFmtId="0" fontId="10" fillId="0" borderId="0" xfId="0" applyFont="1" applyAlignment="1">
      <alignment vertical="center" wrapText="1"/>
    </xf>
    <xf numFmtId="0" fontId="10" fillId="0" borderId="0" xfId="0" applyFont="1" applyAlignment="1">
      <alignment horizontal="center" vertical="center" wrapText="1"/>
    </xf>
    <xf numFmtId="0" fontId="10" fillId="0" borderId="18" xfId="0" applyFont="1" applyBorder="1" applyAlignment="1">
      <alignment horizontal="left" vertical="top" wrapText="1"/>
    </xf>
    <xf numFmtId="0" fontId="10" fillId="0" borderId="18" xfId="0" applyFont="1" applyBorder="1" applyAlignment="1">
      <alignment vertical="center" wrapText="1"/>
    </xf>
    <xf numFmtId="0" fontId="0" fillId="9" borderId="0" xfId="0" applyFill="1"/>
    <xf numFmtId="0" fontId="28" fillId="9" borderId="18" xfId="2" applyFont="1" applyFill="1" applyBorder="1" applyAlignment="1">
      <alignment horizontal="left" vertical="center" wrapText="1"/>
    </xf>
    <xf numFmtId="0" fontId="10" fillId="9" borderId="18" xfId="2" applyFont="1" applyFill="1" applyBorder="1" applyAlignment="1">
      <alignment horizontal="left" vertical="center" wrapText="1"/>
    </xf>
    <xf numFmtId="0" fontId="14" fillId="12" borderId="18" xfId="2" applyFont="1" applyFill="1" applyBorder="1" applyAlignment="1">
      <alignment horizontal="left" vertical="center" wrapText="1"/>
    </xf>
    <xf numFmtId="0" fontId="10" fillId="12" borderId="18" xfId="2" applyFont="1" applyFill="1" applyBorder="1" applyAlignment="1">
      <alignment horizontal="left" vertical="center" wrapText="1"/>
    </xf>
    <xf numFmtId="0" fontId="0" fillId="9" borderId="18" xfId="0" applyFill="1" applyBorder="1"/>
    <xf numFmtId="0" fontId="26" fillId="9" borderId="0" xfId="0" applyFont="1" applyFill="1"/>
    <xf numFmtId="0" fontId="29" fillId="14" borderId="18" xfId="2" applyFont="1" applyFill="1" applyBorder="1" applyAlignment="1">
      <alignment horizontal="center" vertical="center" wrapText="1"/>
    </xf>
    <xf numFmtId="0" fontId="17" fillId="5" borderId="18" xfId="0" applyFont="1" applyFill="1" applyBorder="1" applyAlignment="1">
      <alignment horizontal="center" vertical="center" wrapText="1"/>
    </xf>
    <xf numFmtId="0" fontId="10" fillId="0" borderId="18" xfId="0" applyFont="1" applyBorder="1" applyAlignment="1">
      <alignment horizontal="justify" vertical="center"/>
    </xf>
    <xf numFmtId="0" fontId="10" fillId="0" borderId="18" xfId="0" applyFont="1" applyBorder="1" applyAlignment="1">
      <alignment horizontal="justify" vertical="center" wrapText="1"/>
    </xf>
    <xf numFmtId="0" fontId="10" fillId="0" borderId="18" xfId="0" applyFont="1" applyBorder="1" applyAlignment="1">
      <alignment horizontal="left" vertical="center" wrapText="1"/>
    </xf>
    <xf numFmtId="0" fontId="0" fillId="7" borderId="18" xfId="0" applyFill="1" applyBorder="1" applyAlignment="1">
      <alignment vertical="top" wrapText="1"/>
    </xf>
    <xf numFmtId="0" fontId="10" fillId="0" borderId="18" xfId="0" applyFont="1" applyBorder="1" applyAlignment="1">
      <alignment horizontal="justify" vertical="top" wrapText="1"/>
    </xf>
    <xf numFmtId="0" fontId="10" fillId="0" borderId="0" xfId="0" applyFont="1"/>
    <xf numFmtId="0" fontId="10" fillId="9" borderId="18" xfId="0" applyFont="1" applyFill="1" applyBorder="1" applyAlignment="1">
      <alignment vertical="center"/>
    </xf>
    <xf numFmtId="0" fontId="10" fillId="9" borderId="18" xfId="0" applyFont="1" applyFill="1" applyBorder="1" applyAlignment="1">
      <alignment vertical="center" wrapText="1"/>
    </xf>
    <xf numFmtId="0" fontId="4" fillId="0" borderId="0" xfId="0" applyFont="1" applyAlignment="1">
      <alignment horizontal="center" vertical="center"/>
    </xf>
    <xf numFmtId="0" fontId="19" fillId="0" borderId="0" xfId="0" applyFont="1"/>
    <xf numFmtId="0" fontId="4" fillId="0" borderId="0" xfId="0" applyFont="1" applyAlignment="1">
      <alignment wrapText="1"/>
    </xf>
    <xf numFmtId="0" fontId="10" fillId="0" borderId="18" xfId="0" applyFont="1" applyBorder="1" applyAlignment="1">
      <alignment horizontal="center" vertical="center" wrapText="1"/>
    </xf>
    <xf numFmtId="0" fontId="10" fillId="0" borderId="18" xfId="0" applyFont="1" applyBorder="1" applyAlignment="1">
      <alignment horizontal="center" vertical="center"/>
    </xf>
    <xf numFmtId="0" fontId="17" fillId="7" borderId="8" xfId="0" applyFont="1" applyFill="1" applyBorder="1" applyAlignment="1">
      <alignment horizontal="center" vertical="center" wrapText="1"/>
    </xf>
    <xf numFmtId="0" fontId="0" fillId="0" borderId="0" xfId="0" applyAlignment="1">
      <alignment horizontal="center"/>
    </xf>
    <xf numFmtId="49" fontId="10" fillId="0" borderId="1" xfId="0" applyNumberFormat="1" applyFont="1" applyBorder="1" applyAlignment="1" applyProtection="1">
      <alignment horizontal="center" vertical="center" wrapText="1"/>
      <protection locked="0"/>
    </xf>
    <xf numFmtId="49" fontId="4" fillId="0" borderId="1" xfId="0" applyNumberFormat="1" applyFont="1" applyBorder="1" applyAlignment="1" applyProtection="1">
      <alignment vertical="center" wrapText="1"/>
      <protection locked="0"/>
    </xf>
    <xf numFmtId="0" fontId="4" fillId="0" borderId="0" xfId="0" applyFont="1" applyAlignment="1">
      <alignment horizontal="center" vertical="center" wrapText="1"/>
    </xf>
    <xf numFmtId="0" fontId="4" fillId="0" borderId="0" xfId="0" applyFont="1" applyAlignment="1">
      <alignment vertical="center" wrapText="1"/>
    </xf>
    <xf numFmtId="0" fontId="5" fillId="0" borderId="0" xfId="0" applyFont="1" applyAlignment="1">
      <alignment vertical="center" wrapText="1"/>
    </xf>
    <xf numFmtId="0" fontId="10" fillId="2" borderId="1" xfId="0" applyFont="1" applyFill="1" applyBorder="1" applyAlignment="1">
      <alignment horizontal="center" vertical="center" wrapText="1"/>
    </xf>
    <xf numFmtId="0" fontId="17" fillId="10" borderId="1" xfId="0" applyFont="1" applyFill="1" applyBorder="1" applyAlignment="1">
      <alignment vertical="center" wrapText="1"/>
    </xf>
    <xf numFmtId="0" fontId="17" fillId="10"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35" fillId="0" borderId="0" xfId="0" applyFont="1"/>
    <xf numFmtId="0" fontId="17" fillId="0" borderId="0" xfId="0" applyFont="1" applyAlignment="1">
      <alignment horizontal="right" vertical="center" wrapText="1"/>
    </xf>
    <xf numFmtId="0" fontId="21" fillId="0" borderId="0" xfId="0" applyFont="1" applyAlignment="1">
      <alignment horizontal="center" vertical="center"/>
    </xf>
    <xf numFmtId="0" fontId="36" fillId="0" borderId="0" xfId="0" applyFont="1" applyAlignment="1">
      <alignment vertical="center"/>
    </xf>
    <xf numFmtId="0" fontId="38" fillId="0" borderId="0" xfId="0" applyFont="1" applyAlignment="1">
      <alignment vertical="center"/>
    </xf>
    <xf numFmtId="0" fontId="39" fillId="0" borderId="0" xfId="0" applyFont="1" applyAlignment="1">
      <alignment vertical="center"/>
    </xf>
    <xf numFmtId="0" fontId="39" fillId="3" borderId="0" xfId="0" applyFont="1" applyFill="1" applyAlignment="1">
      <alignment vertical="center"/>
    </xf>
    <xf numFmtId="0" fontId="40" fillId="0" borderId="0" xfId="0" applyFont="1" applyAlignment="1">
      <alignment vertical="center"/>
    </xf>
    <xf numFmtId="0" fontId="40" fillId="3" borderId="0" xfId="0" applyFont="1" applyFill="1" applyAlignment="1">
      <alignment vertical="center"/>
    </xf>
    <xf numFmtId="0" fontId="37" fillId="0" borderId="1" xfId="0" applyFont="1" applyBorder="1" applyAlignment="1">
      <alignment horizontal="center" vertical="center" wrapText="1"/>
    </xf>
    <xf numFmtId="0" fontId="41" fillId="0" borderId="1" xfId="0" applyFont="1" applyBorder="1" applyAlignment="1">
      <alignment horizontal="center" vertical="center" wrapText="1"/>
    </xf>
    <xf numFmtId="0" fontId="42" fillId="0" borderId="1" xfId="0" applyFont="1" applyBorder="1" applyAlignment="1">
      <alignment horizontal="center" vertical="center" wrapText="1"/>
    </xf>
    <xf numFmtId="0" fontId="10" fillId="0" borderId="1" xfId="0" applyFont="1" applyBorder="1" applyAlignment="1" applyProtection="1">
      <alignment horizontal="center" vertical="center" wrapText="1"/>
      <protection locked="0"/>
    </xf>
    <xf numFmtId="0" fontId="5" fillId="10"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9" fillId="5" borderId="0" xfId="5" applyFont="1" applyFill="1">
      <alignment vertical="center"/>
    </xf>
    <xf numFmtId="0" fontId="49" fillId="5" borderId="0" xfId="3" applyFont="1" applyFill="1" applyAlignment="1">
      <alignment vertical="center"/>
    </xf>
    <xf numFmtId="0" fontId="50" fillId="0" borderId="0" xfId="3" applyFont="1" applyAlignment="1">
      <alignment vertical="center"/>
    </xf>
    <xf numFmtId="0" fontId="30" fillId="0" borderId="0" xfId="3" applyAlignment="1">
      <alignment vertical="center"/>
    </xf>
    <xf numFmtId="0" fontId="38" fillId="0" borderId="0" xfId="0" applyFont="1"/>
    <xf numFmtId="0" fontId="52" fillId="0" borderId="0" xfId="0" applyFont="1"/>
    <xf numFmtId="0" fontId="0" fillId="5" borderId="0" xfId="0" applyFill="1" applyAlignment="1">
      <alignment vertical="center"/>
    </xf>
    <xf numFmtId="0" fontId="32" fillId="0" borderId="26" xfId="0" applyFont="1" applyBorder="1" applyAlignment="1">
      <alignment vertical="center"/>
    </xf>
    <xf numFmtId="0" fontId="32" fillId="0" borderId="27" xfId="0" applyFont="1" applyBorder="1" applyAlignment="1">
      <alignment vertical="center"/>
    </xf>
    <xf numFmtId="0" fontId="4" fillId="0" borderId="27" xfId="0" applyFont="1" applyBorder="1" applyAlignment="1">
      <alignment wrapText="1"/>
    </xf>
    <xf numFmtId="0" fontId="4" fillId="0" borderId="28" xfId="0" applyFont="1" applyBorder="1" applyAlignment="1">
      <alignment wrapText="1"/>
    </xf>
    <xf numFmtId="0" fontId="17" fillId="0" borderId="13" xfId="0" applyFont="1" applyBorder="1" applyAlignment="1">
      <alignment horizontal="right" vertical="center" wrapText="1"/>
    </xf>
    <xf numFmtId="0" fontId="4" fillId="0" borderId="13" xfId="0" applyFont="1" applyBorder="1" applyAlignment="1">
      <alignment horizontal="center" vertical="center" wrapText="1"/>
    </xf>
    <xf numFmtId="0" fontId="4" fillId="0" borderId="29" xfId="0" applyFont="1" applyBorder="1" applyAlignment="1">
      <alignment horizontal="center" vertical="center" wrapText="1"/>
    </xf>
    <xf numFmtId="0" fontId="4" fillId="0" borderId="29" xfId="0" applyFont="1" applyBorder="1" applyAlignment="1">
      <alignment vertical="center" wrapText="1"/>
    </xf>
    <xf numFmtId="0" fontId="4" fillId="0" borderId="29" xfId="0" applyFont="1" applyBorder="1" applyAlignment="1">
      <alignment wrapText="1"/>
    </xf>
    <xf numFmtId="0" fontId="4" fillId="0" borderId="13" xfId="0" applyFont="1" applyBorder="1" applyAlignment="1">
      <alignment wrapText="1"/>
    </xf>
    <xf numFmtId="0" fontId="41" fillId="0" borderId="16" xfId="0" applyFont="1" applyBorder="1" applyAlignment="1">
      <alignment horizontal="center" vertical="center" wrapText="1"/>
    </xf>
    <xf numFmtId="0" fontId="42" fillId="0" borderId="16" xfId="0" applyFont="1" applyBorder="1" applyAlignment="1">
      <alignment horizontal="center" vertical="center" wrapText="1"/>
    </xf>
    <xf numFmtId="0" fontId="24" fillId="0" borderId="0" xfId="0" applyFont="1" applyAlignment="1">
      <alignment vertical="center" wrapText="1"/>
    </xf>
    <xf numFmtId="0" fontId="30" fillId="0" borderId="0" xfId="3" applyAlignment="1" applyProtection="1">
      <alignment vertical="center"/>
      <protection locked="0"/>
    </xf>
    <xf numFmtId="0" fontId="23" fillId="0" borderId="5" xfId="0" applyFont="1" applyBorder="1" applyAlignment="1" applyProtection="1">
      <alignment vertical="center"/>
      <protection locked="0"/>
    </xf>
    <xf numFmtId="0" fontId="23" fillId="0" borderId="30" xfId="0" applyFont="1" applyBorder="1" applyAlignment="1" applyProtection="1">
      <alignment vertical="center"/>
      <protection locked="0"/>
    </xf>
    <xf numFmtId="0" fontId="5" fillId="10" borderId="35" xfId="0" applyFont="1" applyFill="1" applyBorder="1" applyAlignment="1">
      <alignment horizontal="center" vertical="center" wrapText="1"/>
    </xf>
    <xf numFmtId="0" fontId="5" fillId="10" borderId="36" xfId="0" applyFont="1" applyFill="1" applyBorder="1" applyAlignment="1">
      <alignment horizontal="center" vertical="center" wrapText="1"/>
    </xf>
    <xf numFmtId="0" fontId="34" fillId="0" borderId="37" xfId="0" applyFont="1" applyBorder="1" applyAlignment="1" applyProtection="1">
      <alignment horizontal="center" vertical="center" wrapText="1"/>
      <protection locked="0"/>
    </xf>
    <xf numFmtId="0" fontId="34" fillId="0" borderId="38" xfId="0" applyFont="1" applyBorder="1" applyAlignment="1" applyProtection="1">
      <alignment horizontal="center" vertical="center" wrapText="1"/>
      <protection locked="0"/>
    </xf>
    <xf numFmtId="0" fontId="34" fillId="0" borderId="39" xfId="0" applyFont="1" applyBorder="1" applyAlignment="1" applyProtection="1">
      <alignment horizontal="center" vertical="center" wrapText="1"/>
      <protection locked="0"/>
    </xf>
    <xf numFmtId="0" fontId="44" fillId="0" borderId="0" xfId="0" applyFont="1" applyAlignment="1" applyProtection="1">
      <alignment vertical="center"/>
      <protection locked="0"/>
    </xf>
    <xf numFmtId="0" fontId="23" fillId="0" borderId="0" xfId="0" applyFont="1" applyAlignment="1" applyProtection="1">
      <alignment vertical="center"/>
      <protection locked="0"/>
    </xf>
    <xf numFmtId="0" fontId="44" fillId="0" borderId="29" xfId="0" applyFont="1" applyBorder="1" applyAlignment="1" applyProtection="1">
      <alignment vertical="center"/>
      <protection locked="0"/>
    </xf>
    <xf numFmtId="49" fontId="23" fillId="0" borderId="0" xfId="0" applyNumberFormat="1" applyFont="1" applyAlignment="1">
      <alignment vertical="center" wrapText="1"/>
    </xf>
    <xf numFmtId="0" fontId="23" fillId="0" borderId="0" xfId="0" applyFont="1" applyAlignment="1">
      <alignment vertical="center" wrapText="1"/>
    </xf>
    <xf numFmtId="0" fontId="23" fillId="0" borderId="29" xfId="0" applyFont="1" applyBorder="1" applyAlignment="1">
      <alignment vertical="center" wrapText="1"/>
    </xf>
    <xf numFmtId="0" fontId="5" fillId="10" borderId="15" xfId="0" applyFont="1" applyFill="1" applyBorder="1" applyAlignment="1">
      <alignment horizontal="center" vertical="center" wrapText="1"/>
    </xf>
    <xf numFmtId="0" fontId="5" fillId="10" borderId="1" xfId="0" applyFont="1" applyFill="1" applyBorder="1" applyAlignment="1">
      <alignment horizontal="center" vertical="center" wrapText="1"/>
    </xf>
    <xf numFmtId="0" fontId="33" fillId="5" borderId="1" xfId="0" applyFont="1" applyFill="1" applyBorder="1" applyAlignment="1" applyProtection="1">
      <alignment horizontal="left" vertical="center" wrapText="1"/>
      <protection locked="0"/>
    </xf>
    <xf numFmtId="0" fontId="21" fillId="5" borderId="1" xfId="0" applyFont="1" applyFill="1" applyBorder="1" applyAlignment="1" applyProtection="1">
      <alignment horizontal="left" vertical="center" wrapText="1"/>
      <protection locked="0"/>
    </xf>
    <xf numFmtId="0" fontId="21" fillId="5" borderId="16" xfId="0" applyFont="1" applyFill="1" applyBorder="1" applyAlignment="1" applyProtection="1">
      <alignment horizontal="left" vertical="center" wrapText="1"/>
      <protection locked="0"/>
    </xf>
    <xf numFmtId="0" fontId="4" fillId="0" borderId="1" xfId="0" applyFont="1" applyBorder="1" applyAlignment="1" applyProtection="1">
      <alignment horizontal="center" vertical="center" wrapText="1"/>
      <protection locked="0"/>
    </xf>
    <xf numFmtId="0" fontId="4" fillId="0" borderId="16" xfId="0" applyFont="1" applyBorder="1" applyAlignment="1" applyProtection="1">
      <alignment horizontal="center" vertical="center" wrapText="1"/>
      <protection locked="0"/>
    </xf>
    <xf numFmtId="0" fontId="17" fillId="10" borderId="1" xfId="0" applyFont="1" applyFill="1" applyBorder="1" applyAlignment="1">
      <alignment horizontal="center" vertical="center" wrapText="1"/>
    </xf>
    <xf numFmtId="0" fontId="17" fillId="10" borderId="16" xfId="0" applyFont="1" applyFill="1" applyBorder="1" applyAlignment="1">
      <alignment horizontal="center" vertical="center" wrapText="1"/>
    </xf>
    <xf numFmtId="0" fontId="47" fillId="5" borderId="0" xfId="5" applyFont="1" applyFill="1" applyAlignment="1">
      <alignment vertical="center" wrapText="1"/>
    </xf>
    <xf numFmtId="176" fontId="51" fillId="0" borderId="0" xfId="0" applyNumberFormat="1" applyFont="1" applyAlignment="1">
      <alignment horizontal="left" vertical="center" wrapText="1"/>
    </xf>
    <xf numFmtId="0" fontId="4" fillId="0" borderId="13" xfId="0" applyFont="1" applyBorder="1" applyAlignment="1">
      <alignment horizontal="left" vertical="center" wrapText="1"/>
    </xf>
    <xf numFmtId="0" fontId="4" fillId="0" borderId="0" xfId="0" applyFont="1" applyAlignment="1">
      <alignment horizontal="left" vertical="center" wrapText="1"/>
    </xf>
    <xf numFmtId="0" fontId="5" fillId="10" borderId="16" xfId="0" applyFont="1" applyFill="1" applyBorder="1" applyAlignment="1">
      <alignment horizontal="center" vertical="center" wrapText="1"/>
    </xf>
    <xf numFmtId="0" fontId="5" fillId="0" borderId="15" xfId="0" applyFont="1" applyBorder="1" applyAlignment="1">
      <alignment horizontal="center" vertical="center" wrapText="1"/>
    </xf>
    <xf numFmtId="0" fontId="5"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10" fillId="2" borderId="25" xfId="0" applyFont="1" applyFill="1" applyBorder="1" applyAlignment="1">
      <alignment horizontal="center" vertical="center" wrapText="1"/>
    </xf>
    <xf numFmtId="0" fontId="10" fillId="2" borderId="24" xfId="0" applyFont="1" applyFill="1" applyBorder="1" applyAlignment="1">
      <alignment horizontal="center" vertical="center" wrapText="1"/>
    </xf>
    <xf numFmtId="0" fontId="33" fillId="5" borderId="16" xfId="0" applyFont="1" applyFill="1" applyBorder="1" applyAlignment="1" applyProtection="1">
      <alignment horizontal="left" vertical="center" wrapText="1"/>
      <protection locked="0"/>
    </xf>
    <xf numFmtId="0" fontId="4" fillId="2" borderId="15"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19" xfId="0" applyFont="1" applyFill="1" applyBorder="1" applyAlignment="1">
      <alignment horizontal="center" vertical="center" wrapText="1"/>
    </xf>
    <xf numFmtId="0" fontId="4" fillId="2" borderId="20" xfId="0" applyFont="1" applyFill="1" applyBorder="1" applyAlignment="1">
      <alignment horizontal="center" vertical="center" wrapText="1"/>
    </xf>
    <xf numFmtId="0" fontId="4" fillId="0" borderId="19" xfId="0" applyFont="1" applyBorder="1" applyAlignment="1">
      <alignment horizontal="center" vertical="center" wrapText="1"/>
    </xf>
    <xf numFmtId="0" fontId="4" fillId="0" borderId="20" xfId="0" applyFont="1" applyBorder="1" applyAlignment="1">
      <alignment horizontal="center" vertical="center" wrapText="1"/>
    </xf>
    <xf numFmtId="0" fontId="10" fillId="0" borderId="1" xfId="0" applyFont="1" applyBorder="1" applyAlignment="1" applyProtection="1">
      <alignment horizontal="left" vertical="center" wrapText="1"/>
      <protection locked="0"/>
    </xf>
    <xf numFmtId="0" fontId="10" fillId="0" borderId="16" xfId="0" applyFont="1" applyBorder="1" applyAlignment="1" applyProtection="1">
      <alignment horizontal="left" vertical="center" wrapText="1"/>
      <protection locked="0"/>
    </xf>
    <xf numFmtId="0" fontId="4" fillId="0" borderId="32" xfId="0" applyFont="1" applyBorder="1" applyAlignment="1">
      <alignment horizontal="center" vertical="center" wrapText="1"/>
    </xf>
    <xf numFmtId="0" fontId="4" fillId="2" borderId="16" xfId="0" applyFont="1" applyFill="1" applyBorder="1" applyAlignment="1">
      <alignment horizontal="center" vertical="center" wrapText="1"/>
    </xf>
    <xf numFmtId="0" fontId="17" fillId="0" borderId="1" xfId="0" applyFont="1" applyBorder="1" applyAlignment="1">
      <alignment horizontal="center" vertical="center" wrapText="1"/>
    </xf>
    <xf numFmtId="0" fontId="25" fillId="0" borderId="27" xfId="0" applyFont="1" applyBorder="1" applyAlignment="1">
      <alignment horizontal="center"/>
    </xf>
    <xf numFmtId="0" fontId="17" fillId="10" borderId="33" xfId="0" applyFont="1" applyFill="1" applyBorder="1" applyAlignment="1">
      <alignment horizontal="center" vertical="center" wrapText="1"/>
    </xf>
    <xf numFmtId="0" fontId="17" fillId="10" borderId="21" xfId="0" applyFont="1" applyFill="1" applyBorder="1" applyAlignment="1">
      <alignment horizontal="center" vertical="center" wrapText="1"/>
    </xf>
    <xf numFmtId="0" fontId="17" fillId="10" borderId="34" xfId="0" applyFont="1" applyFill="1" applyBorder="1" applyAlignment="1">
      <alignment horizontal="center" vertical="center" wrapText="1"/>
    </xf>
    <xf numFmtId="0" fontId="17" fillId="10" borderId="22" xfId="0" applyFont="1" applyFill="1" applyBorder="1" applyAlignment="1">
      <alignment horizontal="center" vertical="center" wrapText="1"/>
    </xf>
    <xf numFmtId="0" fontId="5" fillId="10" borderId="31" xfId="0" applyFont="1" applyFill="1" applyBorder="1" applyAlignment="1">
      <alignment horizontal="center" vertical="center" wrapText="1"/>
    </xf>
    <xf numFmtId="0" fontId="5" fillId="10" borderId="23" xfId="0" applyFont="1" applyFill="1" applyBorder="1" applyAlignment="1">
      <alignment horizontal="center" vertical="center" wrapText="1"/>
    </xf>
    <xf numFmtId="0" fontId="5" fillId="10" borderId="20" xfId="0" applyFont="1" applyFill="1" applyBorder="1" applyAlignment="1">
      <alignment horizontal="center" vertical="center" wrapText="1"/>
    </xf>
    <xf numFmtId="0" fontId="5" fillId="0" borderId="33" xfId="0" applyFont="1" applyBorder="1" applyAlignment="1">
      <alignment horizontal="center" vertical="center" wrapText="1"/>
    </xf>
    <xf numFmtId="0" fontId="5" fillId="0" borderId="21"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34" xfId="0" applyFont="1" applyBorder="1" applyAlignment="1">
      <alignment horizontal="center" vertical="center" wrapText="1"/>
    </xf>
    <xf numFmtId="0" fontId="5" fillId="0" borderId="22" xfId="0" applyFont="1" applyBorder="1" applyAlignment="1">
      <alignment horizontal="center" vertical="center" wrapText="1"/>
    </xf>
    <xf numFmtId="0" fontId="17" fillId="7" borderId="12" xfId="0" applyFont="1" applyFill="1" applyBorder="1" applyAlignment="1">
      <alignment horizontal="center" vertical="center" wrapText="1"/>
    </xf>
    <xf numFmtId="0" fontId="17" fillId="7" borderId="4" xfId="0" applyFont="1" applyFill="1" applyBorder="1" applyAlignment="1">
      <alignment horizontal="center" vertical="center" wrapText="1"/>
    </xf>
    <xf numFmtId="0" fontId="5" fillId="7" borderId="12" xfId="0" applyFont="1" applyFill="1" applyBorder="1" applyAlignment="1">
      <alignment horizontal="center" vertical="center" wrapText="1"/>
    </xf>
    <xf numFmtId="0" fontId="5" fillId="7" borderId="4" xfId="0" applyFont="1" applyFill="1" applyBorder="1" applyAlignment="1">
      <alignment horizontal="center" vertical="center" wrapText="1"/>
    </xf>
    <xf numFmtId="0" fontId="17" fillId="7" borderId="12" xfId="0" applyFont="1" applyFill="1" applyBorder="1" applyAlignment="1">
      <alignment horizontal="center" vertical="top" wrapText="1"/>
    </xf>
    <xf numFmtId="0" fontId="17" fillId="7" borderId="4" xfId="0" applyFont="1" applyFill="1" applyBorder="1" applyAlignment="1">
      <alignment horizontal="center" vertical="top" wrapText="1"/>
    </xf>
    <xf numFmtId="0" fontId="19" fillId="0" borderId="15" xfId="0" applyFont="1" applyBorder="1" applyAlignment="1">
      <alignment horizontal="center" vertical="center" wrapText="1"/>
    </xf>
    <xf numFmtId="0" fontId="19" fillId="0" borderId="7" xfId="0" applyFont="1" applyBorder="1" applyAlignment="1">
      <alignment horizontal="center" vertical="center" wrapText="1"/>
    </xf>
    <xf numFmtId="0" fontId="12" fillId="0" borderId="1" xfId="0" applyFont="1" applyBorder="1" applyAlignment="1">
      <alignment vertical="center" wrapText="1"/>
    </xf>
    <xf numFmtId="0" fontId="12" fillId="0" borderId="2" xfId="0" applyFont="1" applyBorder="1" applyAlignment="1">
      <alignment vertical="center" wrapText="1"/>
    </xf>
    <xf numFmtId="0" fontId="12" fillId="4" borderId="3" xfId="0" applyFont="1" applyFill="1" applyBorder="1" applyAlignment="1">
      <alignment horizontal="center" vertical="center" wrapText="1"/>
    </xf>
    <xf numFmtId="0" fontId="12" fillId="4" borderId="14" xfId="0" applyFont="1" applyFill="1" applyBorder="1" applyAlignment="1">
      <alignment horizontal="center" vertical="center" wrapText="1"/>
    </xf>
    <xf numFmtId="0" fontId="12" fillId="0" borderId="1" xfId="0" applyFont="1" applyBorder="1" applyAlignment="1">
      <alignment horizontal="left" vertical="center" wrapText="1"/>
    </xf>
    <xf numFmtId="0" fontId="12" fillId="0" borderId="16" xfId="0" applyFont="1" applyBorder="1" applyAlignment="1">
      <alignment horizontal="left" vertical="center" wrapText="1"/>
    </xf>
    <xf numFmtId="0" fontId="18" fillId="0" borderId="1" xfId="0" applyFont="1" applyBorder="1" applyAlignment="1">
      <alignment horizontal="left" vertical="center" wrapText="1"/>
    </xf>
    <xf numFmtId="0" fontId="18" fillId="0" borderId="16" xfId="0" applyFont="1" applyBorder="1" applyAlignment="1">
      <alignment horizontal="left" vertical="center" wrapText="1"/>
    </xf>
    <xf numFmtId="0" fontId="18" fillId="0" borderId="2" xfId="0" applyFont="1" applyBorder="1" applyAlignment="1">
      <alignment horizontal="left" vertical="center" wrapText="1"/>
    </xf>
    <xf numFmtId="0" fontId="18" fillId="0" borderId="11" xfId="0" applyFont="1" applyBorder="1" applyAlignment="1">
      <alignment horizontal="left" vertical="center" wrapText="1"/>
    </xf>
    <xf numFmtId="0" fontId="29" fillId="11" borderId="8" xfId="2" applyFont="1" applyFill="1" applyBorder="1" applyAlignment="1">
      <alignment horizontal="center" vertical="center" wrapText="1"/>
    </xf>
    <xf numFmtId="0" fontId="29" fillId="11" borderId="9" xfId="2" applyFont="1" applyFill="1" applyBorder="1" applyAlignment="1">
      <alignment horizontal="center" vertical="center" wrapText="1"/>
    </xf>
    <xf numFmtId="0" fontId="29" fillId="11" borderId="10" xfId="2" applyFont="1" applyFill="1" applyBorder="1" applyAlignment="1">
      <alignment horizontal="center" vertical="center" wrapText="1"/>
    </xf>
    <xf numFmtId="0" fontId="31" fillId="13" borderId="8" xfId="2" applyFont="1" applyFill="1" applyBorder="1" applyAlignment="1">
      <alignment horizontal="center" vertical="center" wrapText="1"/>
    </xf>
    <xf numFmtId="0" fontId="31" fillId="13" borderId="9" xfId="2" applyFont="1" applyFill="1" applyBorder="1" applyAlignment="1">
      <alignment horizontal="center" vertical="center" wrapText="1"/>
    </xf>
    <xf numFmtId="0" fontId="31" fillId="13" borderId="10" xfId="2" applyFont="1" applyFill="1" applyBorder="1" applyAlignment="1">
      <alignment horizontal="center" vertical="center" wrapText="1"/>
    </xf>
    <xf numFmtId="0" fontId="17" fillId="11" borderId="8" xfId="2" applyFont="1" applyFill="1" applyBorder="1" applyAlignment="1">
      <alignment horizontal="center" vertical="center" wrapText="1"/>
    </xf>
    <xf numFmtId="0" fontId="17" fillId="11" borderId="9" xfId="2" applyFont="1" applyFill="1" applyBorder="1" applyAlignment="1">
      <alignment horizontal="center" vertical="center" wrapText="1"/>
    </xf>
    <xf numFmtId="0" fontId="17" fillId="11" borderId="10" xfId="2" applyFont="1" applyFill="1" applyBorder="1" applyAlignment="1">
      <alignment horizontal="center" vertical="center" wrapText="1"/>
    </xf>
    <xf numFmtId="0" fontId="29" fillId="14" borderId="18" xfId="2" applyFont="1" applyFill="1" applyBorder="1" applyAlignment="1">
      <alignment horizontal="center" vertical="center" wrapText="1"/>
    </xf>
    <xf numFmtId="0" fontId="17" fillId="14" borderId="12" xfId="0" applyFont="1" applyFill="1" applyBorder="1" applyAlignment="1">
      <alignment horizontal="center" vertical="center"/>
    </xf>
    <xf numFmtId="0" fontId="17" fillId="14" borderId="4" xfId="0" applyFont="1" applyFill="1" applyBorder="1" applyAlignment="1">
      <alignment horizontal="center" vertical="center"/>
    </xf>
    <xf numFmtId="0" fontId="28" fillId="11" borderId="8" xfId="2" applyFont="1" applyFill="1" applyBorder="1" applyAlignment="1">
      <alignment horizontal="center" vertical="center" wrapText="1"/>
    </xf>
    <xf numFmtId="0" fontId="28" fillId="11" borderId="9" xfId="2" applyFont="1" applyFill="1" applyBorder="1" applyAlignment="1">
      <alignment horizontal="center" vertical="center" wrapText="1"/>
    </xf>
    <xf numFmtId="0" fontId="28" fillId="11" borderId="10" xfId="2" applyFont="1" applyFill="1" applyBorder="1" applyAlignment="1">
      <alignment horizontal="center" vertical="center" wrapText="1"/>
    </xf>
  </cellXfs>
  <cellStyles count="6">
    <cellStyle name="一般" xfId="0" builtinId="0"/>
    <cellStyle name="一般 2" xfId="3" xr:uid="{00000000-0005-0000-0000-000001000000}"/>
    <cellStyle name="一般 3" xfId="2" xr:uid="{00000000-0005-0000-0000-000002000000}"/>
    <cellStyle name="一般 4" xfId="1" xr:uid="{00000000-0005-0000-0000-000003000000}"/>
    <cellStyle name="一般 4 2" xfId="4" xr:uid="{00000000-0005-0000-0000-000004000000}"/>
    <cellStyle name="一般_Sheet1" xfId="5" xr:uid="{493D47C4-504D-4031-A73C-EF8CB51963E7}"/>
  </cellStyles>
  <dxfs count="19">
    <dxf>
      <font>
        <color rgb="FFAC0000"/>
      </font>
      <fill>
        <patternFill>
          <bgColor theme="5" tint="0.59996337778862885"/>
        </patternFill>
      </fill>
    </dxf>
    <dxf>
      <font>
        <color rgb="FFAC0000"/>
      </font>
      <fill>
        <patternFill>
          <bgColor theme="5"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FFFF99"/>
      <color rgb="FFAC0000"/>
      <color rgb="FFDA0000"/>
      <color rgb="FF0000CC"/>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16</xdr:col>
      <xdr:colOff>666750</xdr:colOff>
      <xdr:row>0</xdr:row>
      <xdr:rowOff>19050</xdr:rowOff>
    </xdr:from>
    <xdr:to>
      <xdr:col>30</xdr:col>
      <xdr:colOff>630710</xdr:colOff>
      <xdr:row>25</xdr:row>
      <xdr:rowOff>142874</xdr:rowOff>
    </xdr:to>
    <xdr:pic>
      <xdr:nvPicPr>
        <xdr:cNvPr id="2" name="圖片 1" descr="image.png">
          <a:extLst>
            <a:ext uri="{FF2B5EF4-FFF2-40B4-BE49-F238E27FC236}">
              <a16:creationId xmlns:a16="http://schemas.microsoft.com/office/drawing/2014/main" id="{35F2616F-B3CE-4A95-A9DD-E8CA92498D9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639550" y="19050"/>
          <a:ext cx="9565160" cy="53625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76200</xdr:colOff>
      <xdr:row>3</xdr:row>
      <xdr:rowOff>19050</xdr:rowOff>
    </xdr:from>
    <xdr:to>
      <xdr:col>15</xdr:col>
      <xdr:colOff>350267</xdr:colOff>
      <xdr:row>33</xdr:row>
      <xdr:rowOff>190500</xdr:rowOff>
    </xdr:to>
    <xdr:pic>
      <xdr:nvPicPr>
        <xdr:cNvPr id="3" name="圖片 2">
          <a:extLst>
            <a:ext uri="{FF2B5EF4-FFF2-40B4-BE49-F238E27FC236}">
              <a16:creationId xmlns:a16="http://schemas.microsoft.com/office/drawing/2014/main" id="{11A7BE02-BC6C-4078-87E1-175F8A630A2B}"/>
            </a:ext>
          </a:extLst>
        </xdr:cNvPr>
        <xdr:cNvPicPr>
          <a:picLocks noChangeAspect="1"/>
        </xdr:cNvPicPr>
      </xdr:nvPicPr>
      <xdr:blipFill>
        <a:blip xmlns:r="http://schemas.openxmlformats.org/officeDocument/2006/relationships" r:embed="rId2"/>
        <a:stretch>
          <a:fillRect/>
        </a:stretch>
      </xdr:blipFill>
      <xdr:spPr>
        <a:xfrm>
          <a:off x="76200" y="647700"/>
          <a:ext cx="10561067" cy="6457950"/>
        </a:xfrm>
        <a:prstGeom prst="rect">
          <a:avLst/>
        </a:prstGeom>
      </xdr:spPr>
    </xdr:pic>
    <xdr:clientData/>
  </xdr:twoCellAnchor>
</xdr:wsDr>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52"/>
  <sheetViews>
    <sheetView tabSelected="1" topLeftCell="A7" zoomScaleNormal="100" workbookViewId="0">
      <selection activeCell="D34" sqref="D34"/>
    </sheetView>
  </sheetViews>
  <sheetFormatPr defaultColWidth="8.875" defaultRowHeight="16.5"/>
  <cols>
    <col min="1" max="1" width="10.5" style="27" customWidth="1"/>
    <col min="2" max="2" width="9.625" style="27" customWidth="1"/>
    <col min="3" max="3" width="16.125" style="27" customWidth="1"/>
    <col min="4" max="4" width="16.625" style="27" customWidth="1"/>
    <col min="5" max="5" width="9.625" style="27" customWidth="1"/>
    <col min="6" max="6" width="10.625" style="27" customWidth="1"/>
    <col min="7" max="10" width="12.625" style="27" customWidth="1"/>
    <col min="11" max="11" width="12.375" style="29" hidden="1" customWidth="1"/>
    <col min="12" max="12" width="6.375" style="27" customWidth="1"/>
    <col min="13" max="13" width="8.125" style="27" customWidth="1"/>
    <col min="14" max="14" width="7.5" style="28" bestFit="1" customWidth="1"/>
    <col min="15" max="15" width="49.625" style="28" customWidth="1"/>
    <col min="16" max="16384" width="8.875" style="27"/>
  </cols>
  <sheetData>
    <row r="1" spans="1:15" s="3" customFormat="1" ht="16.5" customHeight="1">
      <c r="A1" s="124" t="s">
        <v>0</v>
      </c>
      <c r="B1" s="124"/>
      <c r="C1" s="124"/>
      <c r="D1" s="124"/>
      <c r="E1" s="124"/>
      <c r="F1" s="124"/>
      <c r="G1" s="124"/>
      <c r="H1" s="124"/>
      <c r="I1" s="124"/>
      <c r="J1" s="124"/>
    </row>
    <row r="2" spans="1:15" s="3" customFormat="1" ht="16.5" customHeight="1">
      <c r="A2" s="81" t="s">
        <v>1</v>
      </c>
      <c r="B2" s="87"/>
      <c r="C2" s="87"/>
      <c r="D2" s="82" t="s">
        <v>2</v>
      </c>
      <c r="E2" s="82"/>
      <c r="F2" s="82"/>
      <c r="G2" s="82"/>
      <c r="H2" s="82"/>
      <c r="I2" s="82"/>
      <c r="J2" s="82"/>
    </row>
    <row r="3" spans="1:15" s="3" customFormat="1" ht="17.25" thickBot="1">
      <c r="A3" s="83" t="s">
        <v>3</v>
      </c>
      <c r="B3" s="101"/>
      <c r="C3" s="101"/>
      <c r="D3" s="84"/>
      <c r="E3" s="84"/>
      <c r="G3" s="84"/>
      <c r="H3" s="83" t="s">
        <v>4</v>
      </c>
      <c r="I3" s="125">
        <f ca="1">TODAY()</f>
        <v>45637</v>
      </c>
      <c r="J3" s="125"/>
    </row>
    <row r="4" spans="1:15" ht="30" customHeight="1">
      <c r="A4" s="88"/>
      <c r="B4" s="89"/>
      <c r="C4" s="146" t="s">
        <v>5</v>
      </c>
      <c r="D4" s="146"/>
      <c r="E4" s="146"/>
      <c r="F4" s="146"/>
      <c r="G4" s="146"/>
      <c r="H4" s="146"/>
      <c r="I4" s="90"/>
      <c r="J4" s="91"/>
      <c r="N4" s="23" t="s">
        <v>6</v>
      </c>
    </row>
    <row r="5" spans="1:15" ht="30" customHeight="1">
      <c r="A5" s="92" t="s">
        <v>7</v>
      </c>
      <c r="B5" s="109" t="s">
        <v>8</v>
      </c>
      <c r="C5" s="109"/>
      <c r="D5" s="109"/>
      <c r="E5" s="109"/>
      <c r="F5" s="67" t="s">
        <v>9</v>
      </c>
      <c r="G5" s="109" t="s">
        <v>10</v>
      </c>
      <c r="H5" s="109"/>
      <c r="I5" s="109"/>
      <c r="J5" s="111"/>
      <c r="N5" s="29">
        <v>1</v>
      </c>
      <c r="O5" s="28" t="s">
        <v>11</v>
      </c>
    </row>
    <row r="6" spans="1:15" ht="30" customHeight="1">
      <c r="A6" s="92" t="s">
        <v>12</v>
      </c>
      <c r="B6" s="110" t="s">
        <v>13</v>
      </c>
      <c r="C6" s="110"/>
      <c r="D6" s="110"/>
      <c r="E6" s="110"/>
      <c r="F6" s="67" t="s">
        <v>14</v>
      </c>
      <c r="G6" s="112" t="str">
        <f>D29</f>
        <v>行政類</v>
      </c>
      <c r="H6" s="113"/>
      <c r="I6" s="113"/>
      <c r="J6" s="114"/>
      <c r="N6" s="29">
        <v>2</v>
      </c>
      <c r="O6" s="28" t="s">
        <v>15</v>
      </c>
    </row>
    <row r="7" spans="1:15" ht="27.95" customHeight="1">
      <c r="A7" s="92" t="s">
        <v>16</v>
      </c>
      <c r="B7" s="102" t="s">
        <v>17</v>
      </c>
      <c r="C7" s="102"/>
      <c r="D7" s="102"/>
      <c r="E7" s="102"/>
      <c r="F7" s="102"/>
      <c r="G7" s="102"/>
      <c r="H7" s="102"/>
      <c r="I7" s="102"/>
      <c r="J7" s="103"/>
      <c r="N7" s="29"/>
      <c r="O7" s="100" t="s">
        <v>18</v>
      </c>
    </row>
    <row r="8" spans="1:15" ht="37.5" customHeight="1">
      <c r="A8" s="151" t="s">
        <v>19</v>
      </c>
      <c r="B8" s="152"/>
      <c r="C8" s="152"/>
      <c r="D8" s="152"/>
      <c r="E8" s="152"/>
      <c r="F8" s="153"/>
      <c r="G8" s="122" t="s">
        <v>20</v>
      </c>
      <c r="H8" s="116"/>
      <c r="I8" s="122" t="s">
        <v>21</v>
      </c>
      <c r="J8" s="123"/>
      <c r="N8" s="29"/>
    </row>
    <row r="9" spans="1:15" s="28" customFormat="1" ht="33" customHeight="1">
      <c r="A9" s="115" t="s">
        <v>22</v>
      </c>
      <c r="B9" s="116"/>
      <c r="C9" s="79" t="s">
        <v>23</v>
      </c>
      <c r="D9" s="79" t="s">
        <v>24</v>
      </c>
      <c r="E9" s="116" t="s">
        <v>25</v>
      </c>
      <c r="F9" s="116"/>
      <c r="G9" s="116"/>
      <c r="H9" s="116"/>
      <c r="I9" s="122"/>
      <c r="J9" s="123"/>
      <c r="K9" s="29"/>
    </row>
    <row r="10" spans="1:15" s="28" customFormat="1" ht="32.25" customHeight="1">
      <c r="A10" s="135" t="str">
        <f>D15</f>
        <v>1-普</v>
      </c>
      <c r="B10" s="136"/>
      <c r="C10" s="80" t="str">
        <f>D18</f>
        <v>1-普</v>
      </c>
      <c r="D10" s="80" t="str">
        <f>D21</f>
        <v>2-中</v>
      </c>
      <c r="E10" s="136" t="str">
        <f>D24</f>
        <v>1-普</v>
      </c>
      <c r="F10" s="136"/>
      <c r="G10" s="136" t="str">
        <f>VLOOKUP($G$11,設定_勿刪!$A$3:$B$6,2)</f>
        <v>2-中</v>
      </c>
      <c r="H10" s="136"/>
      <c r="I10" s="136" t="str">
        <f>VLOOKUP(VALUE(I11),設定_勿刪!C3:D4,2,FALSE)</f>
        <v>非核心</v>
      </c>
      <c r="J10" s="144"/>
      <c r="K10" s="29"/>
    </row>
    <row r="11" spans="1:15" ht="32.25" hidden="1" customHeight="1">
      <c r="A11" s="135">
        <f>VALUE(LEFT(A10,1))</f>
        <v>1</v>
      </c>
      <c r="B11" s="136"/>
      <c r="C11" s="80">
        <f t="shared" ref="C11" si="0">VALUE(LEFT(C10,1))</f>
        <v>1</v>
      </c>
      <c r="D11" s="80">
        <f t="shared" ref="D11" si="1">VALUE(LEFT(D10,1))</f>
        <v>2</v>
      </c>
      <c r="E11" s="137">
        <f t="shared" ref="E11" si="2">VALUE(LEFT(E10,1))</f>
        <v>1</v>
      </c>
      <c r="F11" s="138"/>
      <c r="G11" s="139">
        <f>MAX(A11:F11)</f>
        <v>2</v>
      </c>
      <c r="H11" s="140"/>
      <c r="I11" s="139" t="str">
        <f>IF(G11=3,"2",IF(AND(C32=4, D32=6), "2","1"))</f>
        <v>1</v>
      </c>
      <c r="J11" s="143"/>
    </row>
    <row r="12" spans="1:15" ht="31.5" customHeight="1">
      <c r="A12" s="93"/>
      <c r="B12" s="58"/>
      <c r="C12" s="58"/>
      <c r="D12" s="58"/>
      <c r="E12" s="58"/>
      <c r="F12" s="58"/>
      <c r="G12" s="58"/>
      <c r="H12" s="58"/>
      <c r="I12" s="58"/>
      <c r="J12" s="94"/>
    </row>
    <row r="13" spans="1:15" ht="18.75" hidden="1" customHeight="1">
      <c r="A13" s="126" t="s">
        <v>26</v>
      </c>
      <c r="B13" s="127"/>
      <c r="C13" s="127"/>
      <c r="D13" s="127"/>
      <c r="E13" s="59"/>
      <c r="F13" s="59"/>
      <c r="G13" s="59"/>
      <c r="H13" s="59"/>
      <c r="I13" s="59"/>
      <c r="J13" s="95"/>
    </row>
    <row r="14" spans="1:15" ht="31.5" customHeight="1">
      <c r="A14" s="115" t="s">
        <v>19</v>
      </c>
      <c r="B14" s="116"/>
      <c r="C14" s="62"/>
      <c r="D14" s="63" t="s">
        <v>27</v>
      </c>
      <c r="E14" s="122" t="s">
        <v>28</v>
      </c>
      <c r="F14" s="122"/>
      <c r="G14" s="122"/>
      <c r="H14" s="122"/>
      <c r="I14" s="122"/>
      <c r="J14" s="123"/>
    </row>
    <row r="15" spans="1:15" ht="50.1" customHeight="1">
      <c r="A15" s="129" t="s">
        <v>29</v>
      </c>
      <c r="B15" s="130"/>
      <c r="C15" s="131" t="s">
        <v>30</v>
      </c>
      <c r="D15" s="132" t="str">
        <f>VLOOKUP(K18,設定_勿刪!$A$3:$B$6,2)</f>
        <v>1-普</v>
      </c>
      <c r="E15" s="117" t="s">
        <v>31</v>
      </c>
      <c r="F15" s="117"/>
      <c r="G15" s="117"/>
      <c r="H15" s="117"/>
      <c r="I15" s="117"/>
      <c r="J15" s="134"/>
    </row>
    <row r="16" spans="1:15" ht="44.25" customHeight="1">
      <c r="A16" s="129"/>
      <c r="B16" s="130"/>
      <c r="C16" s="131"/>
      <c r="D16" s="133"/>
      <c r="E16" s="141" t="s">
        <v>32</v>
      </c>
      <c r="F16" s="141"/>
      <c r="G16" s="141"/>
      <c r="H16" s="141"/>
      <c r="I16" s="141"/>
      <c r="J16" s="142"/>
      <c r="L16" s="46"/>
    </row>
    <row r="17" spans="1:11" ht="50.25" customHeight="1">
      <c r="A17" s="129"/>
      <c r="B17" s="130"/>
      <c r="C17" s="65" t="s">
        <v>33</v>
      </c>
      <c r="D17" s="61"/>
      <c r="E17" s="141"/>
      <c r="F17" s="141"/>
      <c r="G17" s="141"/>
      <c r="H17" s="141"/>
      <c r="I17" s="141"/>
      <c r="J17" s="142"/>
    </row>
    <row r="18" spans="1:11" ht="50.1" customHeight="1">
      <c r="A18" s="129" t="s">
        <v>34</v>
      </c>
      <c r="B18" s="130"/>
      <c r="C18" s="131" t="s">
        <v>35</v>
      </c>
      <c r="D18" s="132" t="str">
        <f>VLOOKUP(K21,設定_勿刪!$A$3:$B$6,2)</f>
        <v>1-普</v>
      </c>
      <c r="E18" s="117" t="s">
        <v>36</v>
      </c>
      <c r="F18" s="117"/>
      <c r="G18" s="117"/>
      <c r="H18" s="117"/>
      <c r="I18" s="117"/>
      <c r="J18" s="134"/>
      <c r="K18" s="29">
        <f>HLOOKUP(E16,安全等級分級準則_勿刪!B4:D5,2,FALSE)</f>
        <v>1</v>
      </c>
    </row>
    <row r="19" spans="1:11" ht="36.75" customHeight="1">
      <c r="A19" s="129"/>
      <c r="B19" s="130"/>
      <c r="C19" s="131"/>
      <c r="D19" s="133"/>
      <c r="E19" s="141" t="s">
        <v>37</v>
      </c>
      <c r="F19" s="141"/>
      <c r="G19" s="141"/>
      <c r="H19" s="141"/>
      <c r="I19" s="141"/>
      <c r="J19" s="142"/>
    </row>
    <row r="20" spans="1:11" ht="46.5" customHeight="1">
      <c r="A20" s="129"/>
      <c r="B20" s="130"/>
      <c r="C20" s="65" t="s">
        <v>33</v>
      </c>
      <c r="D20" s="61"/>
      <c r="E20" s="141"/>
      <c r="F20" s="141"/>
      <c r="G20" s="141"/>
      <c r="H20" s="141"/>
      <c r="I20" s="141"/>
      <c r="J20" s="142"/>
    </row>
    <row r="21" spans="1:11" ht="50.1" customHeight="1">
      <c r="A21" s="154" t="s">
        <v>38</v>
      </c>
      <c r="B21" s="155"/>
      <c r="C21" s="131" t="s">
        <v>30</v>
      </c>
      <c r="D21" s="132" t="str">
        <f>VLOOKUP(K24,設定_勿刪!$A$3:$B$6,2)</f>
        <v>2-中</v>
      </c>
      <c r="E21" s="117" t="s">
        <v>39</v>
      </c>
      <c r="F21" s="117"/>
      <c r="G21" s="117"/>
      <c r="H21" s="117"/>
      <c r="I21" s="117"/>
      <c r="J21" s="134"/>
      <c r="K21" s="29">
        <f>HLOOKUP(E19,安全等級分級準則_勿刪!B6:D7,2,FALSE)</f>
        <v>1</v>
      </c>
    </row>
    <row r="22" spans="1:11" ht="70.5" customHeight="1">
      <c r="A22" s="156"/>
      <c r="B22" s="157"/>
      <c r="C22" s="131"/>
      <c r="D22" s="133"/>
      <c r="E22" s="141" t="s">
        <v>40</v>
      </c>
      <c r="F22" s="141"/>
      <c r="G22" s="141"/>
      <c r="H22" s="141"/>
      <c r="I22" s="141"/>
      <c r="J22" s="142"/>
    </row>
    <row r="23" spans="1:11" ht="45.75" customHeight="1">
      <c r="A23" s="158"/>
      <c r="B23" s="159"/>
      <c r="C23" s="65" t="s">
        <v>33</v>
      </c>
      <c r="D23" s="61"/>
      <c r="E23" s="141"/>
      <c r="F23" s="141"/>
      <c r="G23" s="141"/>
      <c r="H23" s="141"/>
      <c r="I23" s="141"/>
      <c r="J23" s="142"/>
    </row>
    <row r="24" spans="1:11" ht="50.1" customHeight="1">
      <c r="A24" s="129" t="s">
        <v>41</v>
      </c>
      <c r="B24" s="130"/>
      <c r="C24" s="131" t="s">
        <v>30</v>
      </c>
      <c r="D24" s="132" t="str">
        <f>VLOOKUP(K27,設定_勿刪!$A$3:$B$6,2)</f>
        <v>1-普</v>
      </c>
      <c r="E24" s="117" t="s">
        <v>42</v>
      </c>
      <c r="F24" s="117"/>
      <c r="G24" s="117"/>
      <c r="H24" s="117"/>
      <c r="I24" s="117"/>
      <c r="J24" s="134"/>
      <c r="K24" s="29">
        <f>HLOOKUP(E22,安全等級分級準則_勿刪!B9:D10,2,FALSE)</f>
        <v>2</v>
      </c>
    </row>
    <row r="25" spans="1:11" ht="35.25" customHeight="1">
      <c r="A25" s="129"/>
      <c r="B25" s="130"/>
      <c r="C25" s="131"/>
      <c r="D25" s="133"/>
      <c r="E25" s="141" t="s">
        <v>43</v>
      </c>
      <c r="F25" s="141"/>
      <c r="G25" s="141"/>
      <c r="H25" s="141"/>
      <c r="I25" s="141"/>
      <c r="J25" s="142"/>
    </row>
    <row r="26" spans="1:11" ht="40.5" customHeight="1">
      <c r="A26" s="129"/>
      <c r="B26" s="130"/>
      <c r="C26" s="65" t="s">
        <v>33</v>
      </c>
      <c r="D26" s="61"/>
      <c r="E26" s="141"/>
      <c r="F26" s="141"/>
      <c r="G26" s="141"/>
      <c r="H26" s="141"/>
      <c r="I26" s="141"/>
      <c r="J26" s="142"/>
    </row>
    <row r="27" spans="1:11" ht="36.75" customHeight="1">
      <c r="A27" s="126" t="s">
        <v>44</v>
      </c>
      <c r="B27" s="127"/>
      <c r="C27" s="127"/>
      <c r="D27" s="51"/>
      <c r="E27" s="51"/>
      <c r="F27" s="51"/>
      <c r="G27" s="51"/>
      <c r="H27" s="51"/>
      <c r="I27" s="51"/>
      <c r="J27" s="96"/>
      <c r="K27" s="29">
        <f>HLOOKUP(E25,安全等級分級準則_勿刪!B12:D13,2,FALSE)</f>
        <v>1</v>
      </c>
    </row>
    <row r="28" spans="1:11" ht="27" customHeight="1">
      <c r="A28" s="115" t="s">
        <v>45</v>
      </c>
      <c r="B28" s="116"/>
      <c r="C28" s="79"/>
      <c r="D28" s="79" t="s">
        <v>46</v>
      </c>
      <c r="E28" s="116" t="s">
        <v>47</v>
      </c>
      <c r="F28" s="116"/>
      <c r="G28" s="116"/>
      <c r="H28" s="116"/>
      <c r="I28" s="116"/>
      <c r="J28" s="128"/>
    </row>
    <row r="29" spans="1:11" ht="50.1" customHeight="1">
      <c r="A29" s="115" t="s">
        <v>48</v>
      </c>
      <c r="B29" s="116"/>
      <c r="C29" s="64" t="s">
        <v>49</v>
      </c>
      <c r="D29" s="56" t="s">
        <v>282</v>
      </c>
      <c r="E29" s="117" t="s">
        <v>50</v>
      </c>
      <c r="F29" s="118"/>
      <c r="G29" s="118"/>
      <c r="H29" s="118"/>
      <c r="I29" s="118"/>
      <c r="J29" s="119"/>
    </row>
    <row r="30" spans="1:11" ht="24" customHeight="1">
      <c r="A30" s="115"/>
      <c r="B30" s="116"/>
      <c r="C30" s="64" t="s">
        <v>51</v>
      </c>
      <c r="D30" s="57"/>
      <c r="E30" s="120"/>
      <c r="F30" s="120"/>
      <c r="G30" s="120"/>
      <c r="H30" s="120"/>
      <c r="I30" s="120"/>
      <c r="J30" s="121"/>
    </row>
    <row r="31" spans="1:11" ht="36" customHeight="1">
      <c r="A31" s="97"/>
      <c r="B31" s="51"/>
      <c r="C31" s="51"/>
      <c r="D31" s="51"/>
      <c r="E31" s="51"/>
      <c r="F31" s="51"/>
      <c r="G31" s="51"/>
      <c r="H31" s="51"/>
      <c r="I31" s="51"/>
      <c r="J31" s="96"/>
    </row>
    <row r="32" spans="1:11" ht="24.75" hidden="1" customHeight="1">
      <c r="A32" s="97"/>
      <c r="B32" s="51"/>
      <c r="C32" s="58">
        <f>VLOOKUP(C34,設定_勿刪!$D$9:$E$13,2,)</f>
        <v>1</v>
      </c>
      <c r="D32" s="58">
        <f>VLOOKUP(D34,設定_勿刪!$F$9:$G$15,2,FALSE)</f>
        <v>6</v>
      </c>
      <c r="E32" s="51"/>
      <c r="F32" s="51"/>
      <c r="G32" s="51"/>
      <c r="H32" s="51"/>
      <c r="I32" s="51"/>
      <c r="J32" s="96"/>
    </row>
    <row r="33" spans="1:17" ht="51.75" customHeight="1">
      <c r="A33" s="147" t="s">
        <v>52</v>
      </c>
      <c r="B33" s="148"/>
      <c r="C33" s="63" t="s">
        <v>53</v>
      </c>
      <c r="D33" s="63" t="s">
        <v>54</v>
      </c>
      <c r="E33" s="65"/>
      <c r="F33" s="65"/>
      <c r="G33" s="65"/>
      <c r="H33" s="76" t="s">
        <v>55</v>
      </c>
      <c r="I33" s="76" t="s">
        <v>56</v>
      </c>
      <c r="J33" s="98" t="s">
        <v>57</v>
      </c>
    </row>
    <row r="34" spans="1:17" ht="33.75" customHeight="1">
      <c r="A34" s="149"/>
      <c r="B34" s="150"/>
      <c r="C34" s="56" t="s">
        <v>58</v>
      </c>
      <c r="D34" s="78" t="s">
        <v>59</v>
      </c>
      <c r="E34" s="75"/>
      <c r="F34" s="75"/>
      <c r="G34" s="75"/>
      <c r="H34" s="77" t="s">
        <v>60</v>
      </c>
      <c r="I34" s="77" t="s">
        <v>61</v>
      </c>
      <c r="J34" s="99" t="s">
        <v>62</v>
      </c>
    </row>
    <row r="35" spans="1:17" ht="54.75" customHeight="1" thickBot="1">
      <c r="A35" s="104" t="s">
        <v>63</v>
      </c>
      <c r="B35" s="105"/>
      <c r="C35" s="106"/>
      <c r="D35" s="107"/>
      <c r="E35" s="107"/>
      <c r="F35" s="107"/>
      <c r="G35" s="107"/>
      <c r="H35" s="107"/>
      <c r="I35" s="107"/>
      <c r="J35" s="108"/>
    </row>
    <row r="36" spans="1:17" ht="24" customHeight="1">
      <c r="A36" s="51"/>
      <c r="B36" s="51"/>
      <c r="C36" s="51"/>
      <c r="D36" s="51"/>
      <c r="E36" s="51"/>
      <c r="F36" s="51"/>
      <c r="G36" s="51"/>
      <c r="H36" s="51"/>
      <c r="I36" s="51"/>
      <c r="J36" s="51"/>
    </row>
    <row r="37" spans="1:17" ht="24.95" customHeight="1">
      <c r="A37" s="130" t="s">
        <v>64</v>
      </c>
      <c r="B37" s="130"/>
      <c r="C37" s="130"/>
      <c r="D37" s="130"/>
      <c r="E37" s="130"/>
      <c r="F37" s="145" t="s">
        <v>65</v>
      </c>
      <c r="G37" s="130"/>
      <c r="H37" s="130"/>
      <c r="I37" s="130"/>
      <c r="J37" s="130"/>
    </row>
    <row r="38" spans="1:17" ht="60" customHeight="1">
      <c r="A38" s="130"/>
      <c r="B38" s="130"/>
      <c r="C38" s="130"/>
      <c r="D38" s="130"/>
      <c r="E38" s="130"/>
      <c r="F38" s="130"/>
      <c r="G38" s="130"/>
      <c r="H38" s="130"/>
      <c r="I38" s="130"/>
      <c r="J38" s="130"/>
      <c r="K38" s="51"/>
      <c r="L38" s="51"/>
      <c r="M38" s="29"/>
      <c r="N38" s="27"/>
      <c r="O38" s="27"/>
      <c r="P38" s="28"/>
      <c r="Q38" s="28"/>
    </row>
    <row r="39" spans="1:17" ht="45.75" customHeight="1">
      <c r="K39" s="60"/>
      <c r="L39" s="60"/>
      <c r="M39" s="29"/>
      <c r="N39" s="27"/>
      <c r="O39" s="27"/>
      <c r="P39" s="28"/>
      <c r="Q39" s="28"/>
    </row>
    <row r="40" spans="1:17" ht="57.75" customHeight="1">
      <c r="K40" s="59"/>
      <c r="L40" s="59"/>
      <c r="M40" s="29"/>
      <c r="N40" s="27"/>
      <c r="O40" s="27"/>
      <c r="P40" s="28"/>
      <c r="Q40" s="28"/>
    </row>
    <row r="41" spans="1:17" ht="31.5" customHeight="1"/>
    <row r="42" spans="1:17" ht="31.5" customHeight="1"/>
    <row r="43" spans="1:17" ht="31.5" customHeight="1"/>
    <row r="44" spans="1:17" ht="31.5" customHeight="1"/>
    <row r="45" spans="1:17" ht="31.5" customHeight="1"/>
    <row r="46" spans="1:17" ht="31.5" customHeight="1">
      <c r="A46" s="29"/>
      <c r="B46" s="29"/>
      <c r="C46" s="29"/>
      <c r="D46" s="29"/>
      <c r="E46" s="29"/>
      <c r="F46" s="29"/>
      <c r="G46" s="29"/>
      <c r="H46" s="29"/>
      <c r="I46" s="29"/>
      <c r="J46" s="29"/>
    </row>
    <row r="47" spans="1:17" ht="31.5" customHeight="1">
      <c r="A47" s="28"/>
      <c r="B47" s="28"/>
      <c r="C47" s="28"/>
      <c r="D47" s="28"/>
      <c r="E47" s="28"/>
      <c r="F47" s="28"/>
      <c r="G47" s="28"/>
      <c r="H47" s="28"/>
      <c r="I47" s="28"/>
      <c r="J47" s="28"/>
    </row>
    <row r="48" spans="1:17" s="29" customFormat="1" ht="31.5" customHeight="1">
      <c r="A48" s="28"/>
      <c r="B48" s="28"/>
      <c r="C48" s="28"/>
      <c r="D48" s="28"/>
      <c r="E48" s="28"/>
      <c r="F48" s="28"/>
      <c r="G48" s="28"/>
      <c r="H48" s="28"/>
      <c r="I48" s="28"/>
      <c r="J48" s="28"/>
      <c r="N48" s="28"/>
      <c r="O48" s="28"/>
    </row>
    <row r="49" spans="1:11" s="28" customFormat="1" ht="31.5" customHeight="1">
      <c r="A49" s="27"/>
      <c r="B49" s="27"/>
      <c r="C49" s="27"/>
      <c r="D49" s="27"/>
      <c r="E49" s="27"/>
      <c r="F49" s="27"/>
      <c r="G49" s="27"/>
      <c r="H49" s="27"/>
      <c r="I49" s="27"/>
      <c r="J49" s="27"/>
      <c r="K49" s="29"/>
    </row>
    <row r="50" spans="1:11" s="28" customFormat="1" ht="31.5" customHeight="1">
      <c r="A50" s="27"/>
      <c r="B50" s="27"/>
      <c r="C50" s="27"/>
      <c r="D50" s="27"/>
      <c r="E50" s="27"/>
      <c r="F50" s="27"/>
      <c r="G50" s="27"/>
      <c r="H50" s="27"/>
      <c r="I50" s="27"/>
      <c r="J50" s="27"/>
      <c r="K50" s="29"/>
    </row>
    <row r="51" spans="1:11" ht="31.5" customHeight="1"/>
    <row r="52" spans="1:11" ht="31.5" customHeight="1"/>
  </sheetData>
  <sheetProtection algorithmName="SHA-512" hashValue="ySBkglHxvN7LmGsjweoswH76jSYCCM7of1EYAQpz1nGpAKjmCLenqt5clCnyjjcCfH1D6uI4ly6VNiKH5I2WTg==" saltValue="Mic7/dZSG+A8gP3ENBxOcQ==" spinCount="100000" sheet="1" selectLockedCells="1"/>
  <mergeCells count="61">
    <mergeCell ref="C4:H4"/>
    <mergeCell ref="A33:B34"/>
    <mergeCell ref="A10:B10"/>
    <mergeCell ref="E10:F10"/>
    <mergeCell ref="G10:H10"/>
    <mergeCell ref="A8:F8"/>
    <mergeCell ref="G8:H9"/>
    <mergeCell ref="A13:D13"/>
    <mergeCell ref="A14:B14"/>
    <mergeCell ref="E14:J14"/>
    <mergeCell ref="E21:J21"/>
    <mergeCell ref="A18:B20"/>
    <mergeCell ref="C18:C19"/>
    <mergeCell ref="D18:D19"/>
    <mergeCell ref="E15:J15"/>
    <mergeCell ref="A21:B23"/>
    <mergeCell ref="A37:E37"/>
    <mergeCell ref="A38:E38"/>
    <mergeCell ref="E25:J25"/>
    <mergeCell ref="E26:J26"/>
    <mergeCell ref="E17:J17"/>
    <mergeCell ref="E19:J19"/>
    <mergeCell ref="E20:J20"/>
    <mergeCell ref="E22:J22"/>
    <mergeCell ref="E23:J23"/>
    <mergeCell ref="F37:J37"/>
    <mergeCell ref="F38:J38"/>
    <mergeCell ref="E18:J18"/>
    <mergeCell ref="C21:C22"/>
    <mergeCell ref="D21:D22"/>
    <mergeCell ref="A15:B17"/>
    <mergeCell ref="C15:C16"/>
    <mergeCell ref="A1:J1"/>
    <mergeCell ref="I3:J3"/>
    <mergeCell ref="A27:C27"/>
    <mergeCell ref="A28:B28"/>
    <mergeCell ref="E28:J28"/>
    <mergeCell ref="A24:B26"/>
    <mergeCell ref="C24:C25"/>
    <mergeCell ref="D24:D25"/>
    <mergeCell ref="E24:J24"/>
    <mergeCell ref="A11:B11"/>
    <mergeCell ref="E11:F11"/>
    <mergeCell ref="G11:H11"/>
    <mergeCell ref="E16:J16"/>
    <mergeCell ref="D15:D16"/>
    <mergeCell ref="I11:J11"/>
    <mergeCell ref="I10:J10"/>
    <mergeCell ref="B7:J7"/>
    <mergeCell ref="A35:B35"/>
    <mergeCell ref="C35:J35"/>
    <mergeCell ref="B5:E5"/>
    <mergeCell ref="B6:E6"/>
    <mergeCell ref="G5:J5"/>
    <mergeCell ref="G6:J6"/>
    <mergeCell ref="A29:B30"/>
    <mergeCell ref="E29:J29"/>
    <mergeCell ref="E30:J30"/>
    <mergeCell ref="I8:J9"/>
    <mergeCell ref="A9:B9"/>
    <mergeCell ref="E9:F9"/>
  </mergeCells>
  <phoneticPr fontId="3" type="noConversion"/>
  <conditionalFormatting sqref="G12">
    <cfRule type="cellIs" dxfId="18" priority="63" stopIfTrue="1" operator="equal">
      <formula>"3-高"</formula>
    </cfRule>
  </conditionalFormatting>
  <conditionalFormatting sqref="A10:A12 C11 E11">
    <cfRule type="cellIs" dxfId="17" priority="72" stopIfTrue="1" operator="equal">
      <formula>"3-高"</formula>
    </cfRule>
  </conditionalFormatting>
  <conditionalFormatting sqref="C10 C12">
    <cfRule type="cellIs" dxfId="16" priority="69" stopIfTrue="1" operator="equal">
      <formula>"3-高"</formula>
    </cfRule>
  </conditionalFormatting>
  <conditionalFormatting sqref="E12">
    <cfRule type="cellIs" dxfId="15" priority="66" stopIfTrue="1" operator="equal">
      <formula>"3-高"</formula>
    </cfRule>
  </conditionalFormatting>
  <conditionalFormatting sqref="D21">
    <cfRule type="cellIs" dxfId="14" priority="51" stopIfTrue="1" operator="equal">
      <formula>"3-高"</formula>
    </cfRule>
  </conditionalFormatting>
  <conditionalFormatting sqref="D23">
    <cfRule type="cellIs" dxfId="13" priority="39" stopIfTrue="1" operator="equal">
      <formula>"3-高"</formula>
    </cfRule>
  </conditionalFormatting>
  <conditionalFormatting sqref="D17">
    <cfRule type="cellIs" dxfId="12" priority="45" stopIfTrue="1" operator="equal">
      <formula>"3-高"</formula>
    </cfRule>
  </conditionalFormatting>
  <conditionalFormatting sqref="D20">
    <cfRule type="cellIs" dxfId="11" priority="42" stopIfTrue="1" operator="equal">
      <formula>"3-高"</formula>
    </cfRule>
  </conditionalFormatting>
  <conditionalFormatting sqref="D26">
    <cfRule type="cellIs" dxfId="10" priority="36" stopIfTrue="1" operator="equal">
      <formula>"3-高"</formula>
    </cfRule>
  </conditionalFormatting>
  <conditionalFormatting sqref="D11">
    <cfRule type="cellIs" dxfId="9" priority="21" stopIfTrue="1" operator="equal">
      <formula>"3-高"</formula>
    </cfRule>
  </conditionalFormatting>
  <conditionalFormatting sqref="I10 I12">
    <cfRule type="cellIs" dxfId="8" priority="30" stopIfTrue="1" operator="equal">
      <formula>"核心"</formula>
    </cfRule>
  </conditionalFormatting>
  <conditionalFormatting sqref="D10">
    <cfRule type="cellIs" dxfId="7" priority="27" stopIfTrue="1" operator="equal">
      <formula>"3-高"</formula>
    </cfRule>
  </conditionalFormatting>
  <conditionalFormatting sqref="E10">
    <cfRule type="cellIs" dxfId="6" priority="24" stopIfTrue="1" operator="equal">
      <formula>"3-高"</formula>
    </cfRule>
  </conditionalFormatting>
  <conditionalFormatting sqref="G10">
    <cfRule type="cellIs" dxfId="5" priority="15" stopIfTrue="1" operator="equal">
      <formula>"3-高"</formula>
    </cfRule>
  </conditionalFormatting>
  <conditionalFormatting sqref="D18">
    <cfRule type="cellIs" dxfId="4" priority="6" stopIfTrue="1" operator="equal">
      <formula>"3-高"</formula>
    </cfRule>
  </conditionalFormatting>
  <conditionalFormatting sqref="D15">
    <cfRule type="cellIs" dxfId="3" priority="3" stopIfTrue="1" operator="equal">
      <formula>"3-高"</formula>
    </cfRule>
  </conditionalFormatting>
  <conditionalFormatting sqref="D24">
    <cfRule type="cellIs" dxfId="2" priority="9" stopIfTrue="1" operator="equal">
      <formula>"3-高"</formula>
    </cfRule>
  </conditionalFormatting>
  <conditionalFormatting sqref="C34">
    <cfRule type="cellIs" dxfId="1" priority="2" stopIfTrue="1" operator="equal">
      <formula>"4 H(含)"</formula>
    </cfRule>
  </conditionalFormatting>
  <conditionalFormatting sqref="D34">
    <cfRule type="cellIs" dxfId="0" priority="1" stopIfTrue="1" operator="equal">
      <formula>"回復至中斷點"</formula>
    </cfRule>
  </conditionalFormatting>
  <dataValidations count="11">
    <dataValidation type="list" allowBlank="1" showInputMessage="1" prompt="請選擇業務屬性" sqref="D30" xr:uid="{00000000-0002-0000-0000-000000000000}">
      <formula1>CATE</formula1>
    </dataValidation>
    <dataValidation type="list" allowBlank="1" showInputMessage="1" prompt="請選擇影響構面等級" sqref="E12 G12 C12 D20:D21 A12 D26 D17:D18 D23:D24 I12 D15" xr:uid="{00000000-0002-0000-0000-000001000000}">
      <formula1>CLASS</formula1>
    </dataValidation>
    <dataValidation allowBlank="1" showInputMessage="1" prompt="請選擇影響構面等級" sqref="A11 C11:E11" xr:uid="{4048FE2A-ACC2-4AC8-BBDD-1C8EAF3E8953}"/>
    <dataValidation allowBlank="1" showInputMessage="1" prompt="資訊系統安全等級(CIAR取高者)" sqref="G10:H10" xr:uid="{E85201EE-54DE-49CD-B990-2A4ABA35412E}"/>
    <dataValidation allowBlank="1" showInputMessage="1" prompt="請選擇業務屬性" sqref="G6" xr:uid="{B7407ED3-DC14-42BB-82DF-296487481B98}"/>
    <dataValidation allowBlank="1" showInputMessage="1" prompt="機密性等級" sqref="A10:B10" xr:uid="{CE923EDD-7733-4F88-A7AA-55C2CF42B462}"/>
    <dataValidation allowBlank="1" showInputMessage="1" prompt="完整性等級" sqref="C10" xr:uid="{9EA4CEE5-22C8-452B-A6DE-35D4F589BD04}"/>
    <dataValidation allowBlank="1" showInputMessage="1" prompt="可用性等級" sqref="D10" xr:uid="{7165E791-746C-406E-8C05-1A4E4F798F14}"/>
    <dataValidation allowBlank="1" showInputMessage="1" prompt="法律遵循性等級" sqref="E10:F10" xr:uid="{3380FA31-3070-4498-96F4-C2FEE2702FC8}"/>
    <dataValidation allowBlank="1" showInputMessage="1" prompt="資訊系統安全等級為「高」或MTPD=「4 H(含)」且RPO=「回復至中斷點」，即為核心資通系統" sqref="I10:J10" xr:uid="{7578EADE-A6FA-4AA0-9BB5-B4DC28604988}"/>
    <dataValidation showInputMessage="1" showErrorMessage="1" prompt="選擇組室名稱" sqref="A4:B4" xr:uid="{7AB6899C-C46F-4313-81D3-F6BA43779223}"/>
  </dataValidations>
  <printOptions horizontalCentered="1"/>
  <pageMargins left="0.11811023622047245" right="0.11811023622047245" top="0.35433070866141736" bottom="0.35433070866141736" header="0.31496062992125984" footer="0.31496062992125984"/>
  <pageSetup paperSize="9" scale="65" orientation="portrait" r:id="rId1"/>
  <headerFooter>
    <oddFooter>&amp;C&amp;P</oddFooter>
  </headerFooter>
  <colBreaks count="1" manualBreakCount="1">
    <brk id="13" max="1048575" man="1"/>
  </colBreaks>
  <extLst>
    <ext xmlns:x14="http://schemas.microsoft.com/office/spreadsheetml/2009/9/main" uri="{CCE6A557-97BC-4b89-ADB6-D9C93CAAB3DF}">
      <x14:dataValidations xmlns:xm="http://schemas.microsoft.com/office/excel/2006/main" count="7">
        <x14:dataValidation type="list" allowBlank="1" showInputMessage="1" showErrorMessage="1" prompt="資料輸出或所揭示的完整程度" xr:uid="{00000000-0002-0000-0000-000006000000}">
          <x14:formula1>
            <xm:f>安全等級分級準則_勿刪!$B$6:$D$6</xm:f>
          </x14:formula1>
          <xm:sqref>E19:J19</xm:sqref>
        </x14:dataValidation>
        <x14:dataValidation type="list" allowBlank="1" showInputMessage="1" showErrorMessage="1" prompt="考量系統依法設置的符合性及所蒐集資訊依法保護程度" xr:uid="{00000000-0002-0000-0000-000004000000}">
          <x14:formula1>
            <xm:f>安全等級分級準則_勿刪!$B$12:$E$12</xm:f>
          </x14:formula1>
          <xm:sqref>E25:J25</xm:sqref>
        </x14:dataValidation>
        <x14:dataValidation type="list" allowBlank="1" showInputMessage="1" showErrorMessage="1" prompt="系統資料庫或揭示資料機密等級" xr:uid="{00000000-0002-0000-0000-000007000000}">
          <x14:formula1>
            <xm:f>安全等級分級準則_勿刪!$B$4:$D$4</xm:f>
          </x14:formula1>
          <xm:sqref>E16:J16</xm:sqref>
        </x14:dataValidation>
        <x14:dataValidation type="list" allowBlank="1" showInputMessage="1" showErrorMessage="1" prompt="系統影響外界程度" xr:uid="{00000000-0002-0000-0000-000009000000}">
          <x14:formula1>
            <xm:f>安全等級分級準則_勿刪!$B$9:$D$9</xm:f>
          </x14:formula1>
          <xm:sqref>E22:J22</xm:sqref>
        </x14:dataValidation>
        <x14:dataValidation type="list" allowBlank="1" showInputMessage="1" showErrorMessage="1" prompt="當流程中斷時，資料可以回復到哪一個時間點" xr:uid="{410EA6B3-3CDD-4001-9E70-9B9052ABAAF7}">
          <x14:formula1>
            <xm:f>設定_勿刪!$F$9:$F$15</xm:f>
          </x14:formula1>
          <xm:sqref>D34</xm:sqref>
        </x14:dataValidation>
        <x14:dataValidation type="list" allowBlank="1" showInputMessage="1" showErrorMessage="1" prompt="可以忍受業務中斷服務多久的時間" xr:uid="{505C0A66-A569-4718-9035-74373055BFF2}">
          <x14:formula1>
            <xm:f>設定_勿刪!$D$9:$D$13</xm:f>
          </x14:formula1>
          <xm:sqref>C34</xm:sqref>
        </x14:dataValidation>
        <x14:dataValidation type="list" allowBlank="1" showInputMessage="1" prompt="請選擇業務屬性" xr:uid="{0AAF4362-F280-48B6-9B92-A0925CBF486E}">
          <x14:formula1>
            <xm:f>設定_勿刪!$F$2:$F$6</xm:f>
          </x14:formula1>
          <xm:sqref>D29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23"/>
  <sheetViews>
    <sheetView zoomScaleNormal="100" workbookViewId="0">
      <selection activeCell="F1" sqref="F1"/>
    </sheetView>
  </sheetViews>
  <sheetFormatPr defaultColWidth="8.875" defaultRowHeight="34.5" customHeight="1"/>
  <cols>
    <col min="1" max="1" width="18.875" style="2" customWidth="1"/>
    <col min="2" max="3" width="24.375" style="2" customWidth="1"/>
    <col min="4" max="4" width="27.125" style="2" customWidth="1"/>
    <col min="5" max="5" width="5.5" bestFit="1" customWidth="1"/>
    <col min="6" max="255" width="18.125" customWidth="1"/>
  </cols>
  <sheetData>
    <row r="1" spans="1:5" ht="34.5" customHeight="1" thickBot="1">
      <c r="A1" s="50" t="s">
        <v>66</v>
      </c>
    </row>
    <row r="2" spans="1:5" ht="26.25" customHeight="1" thickBot="1">
      <c r="A2" s="20" t="s">
        <v>27</v>
      </c>
      <c r="B2" s="54" t="s">
        <v>67</v>
      </c>
      <c r="C2" s="54" t="s">
        <v>68</v>
      </c>
      <c r="D2" s="21" t="s">
        <v>69</v>
      </c>
    </row>
    <row r="3" spans="1:5" ht="57.75" customHeight="1" thickBot="1">
      <c r="A3" s="40" t="s">
        <v>70</v>
      </c>
      <c r="B3" s="54" t="s">
        <v>71</v>
      </c>
      <c r="C3" s="54" t="s">
        <v>72</v>
      </c>
      <c r="D3" s="21" t="s">
        <v>73</v>
      </c>
    </row>
    <row r="4" spans="1:5" ht="99.75" thickBot="1">
      <c r="A4" s="160" t="s">
        <v>74</v>
      </c>
      <c r="B4" s="31" t="s">
        <v>75</v>
      </c>
      <c r="C4" s="41" t="s">
        <v>76</v>
      </c>
      <c r="D4" s="42" t="s">
        <v>77</v>
      </c>
      <c r="E4" t="s">
        <v>78</v>
      </c>
    </row>
    <row r="5" spans="1:5" s="55" customFormat="1" ht="17.25" thickBot="1">
      <c r="A5" s="161"/>
      <c r="B5" s="52">
        <v>1</v>
      </c>
      <c r="C5" s="53">
        <v>2</v>
      </c>
      <c r="D5" s="52">
        <v>3</v>
      </c>
    </row>
    <row r="6" spans="1:5" ht="99.75" thickBot="1">
      <c r="A6" s="162" t="s">
        <v>79</v>
      </c>
      <c r="B6" s="30" t="s">
        <v>80</v>
      </c>
      <c r="C6" s="30" t="s">
        <v>81</v>
      </c>
      <c r="D6" s="30" t="s">
        <v>82</v>
      </c>
      <c r="E6" t="s">
        <v>78</v>
      </c>
    </row>
    <row r="7" spans="1:5" s="55" customFormat="1" ht="17.25" thickBot="1">
      <c r="A7" s="163"/>
      <c r="B7" s="52">
        <v>1</v>
      </c>
      <c r="C7" s="53">
        <v>2</v>
      </c>
      <c r="D7" s="52">
        <v>3</v>
      </c>
    </row>
    <row r="8" spans="1:5" ht="66" customHeight="1" thickBot="1">
      <c r="A8" s="22" t="s">
        <v>83</v>
      </c>
      <c r="B8" s="43" t="s">
        <v>84</v>
      </c>
      <c r="C8" s="43" t="s">
        <v>85</v>
      </c>
      <c r="D8" s="41" t="s">
        <v>86</v>
      </c>
      <c r="E8" t="s">
        <v>78</v>
      </c>
    </row>
    <row r="9" spans="1:5" ht="116.25" thickBot="1">
      <c r="A9" s="164" t="s">
        <v>87</v>
      </c>
      <c r="B9" s="41" t="s">
        <v>88</v>
      </c>
      <c r="C9" s="43" t="s">
        <v>89</v>
      </c>
      <c r="D9" s="42" t="s">
        <v>90</v>
      </c>
      <c r="E9" t="s">
        <v>78</v>
      </c>
    </row>
    <row r="10" spans="1:5" ht="17.25" thickBot="1">
      <c r="A10" s="165"/>
      <c r="B10" s="52">
        <v>1</v>
      </c>
      <c r="C10" s="53">
        <v>2</v>
      </c>
      <c r="D10" s="52">
        <v>3</v>
      </c>
    </row>
    <row r="11" spans="1:5" ht="66.75" thickBot="1">
      <c r="A11" s="44"/>
      <c r="B11" s="43" t="s">
        <v>91</v>
      </c>
      <c r="C11" s="43" t="s">
        <v>92</v>
      </c>
      <c r="D11" s="43" t="s">
        <v>93</v>
      </c>
      <c r="E11" t="s">
        <v>78</v>
      </c>
    </row>
    <row r="12" spans="1:5" ht="149.25" thickBot="1">
      <c r="A12" s="164" t="s">
        <v>94</v>
      </c>
      <c r="B12" s="43" t="s">
        <v>95</v>
      </c>
      <c r="C12" s="42" t="s">
        <v>96</v>
      </c>
      <c r="D12" s="45" t="s">
        <v>97</v>
      </c>
      <c r="E12" t="s">
        <v>78</v>
      </c>
    </row>
    <row r="13" spans="1:5" ht="17.25" thickBot="1">
      <c r="A13" s="165"/>
      <c r="B13" s="52">
        <v>1</v>
      </c>
      <c r="C13" s="53">
        <v>2</v>
      </c>
      <c r="D13" s="52">
        <v>3</v>
      </c>
    </row>
    <row r="14" spans="1:5" ht="34.5" customHeight="1">
      <c r="A14" s="19"/>
    </row>
    <row r="15" spans="1:5" ht="34.5" hidden="1" customHeight="1" thickBot="1">
      <c r="A15" s="8" t="s">
        <v>98</v>
      </c>
    </row>
    <row r="16" spans="1:5" ht="34.5" hidden="1" customHeight="1">
      <c r="A16" s="6" t="s">
        <v>99</v>
      </c>
      <c r="B16" s="7" t="s">
        <v>100</v>
      </c>
      <c r="C16" s="170" t="s">
        <v>101</v>
      </c>
      <c r="D16" s="171"/>
    </row>
    <row r="17" spans="1:4" ht="34.5" hidden="1" customHeight="1">
      <c r="A17" s="166">
        <v>3</v>
      </c>
      <c r="B17" s="168" t="s">
        <v>102</v>
      </c>
      <c r="C17" s="172" t="s">
        <v>103</v>
      </c>
      <c r="D17" s="173"/>
    </row>
    <row r="18" spans="1:4" ht="34.5" hidden="1" customHeight="1">
      <c r="A18" s="166"/>
      <c r="B18" s="168"/>
      <c r="C18" s="174" t="s">
        <v>104</v>
      </c>
      <c r="D18" s="175"/>
    </row>
    <row r="19" spans="1:4" ht="54" hidden="1" customHeight="1">
      <c r="A19" s="166">
        <v>2</v>
      </c>
      <c r="B19" s="168" t="s">
        <v>105</v>
      </c>
      <c r="C19" s="172" t="s">
        <v>106</v>
      </c>
      <c r="D19" s="173"/>
    </row>
    <row r="20" spans="1:4" ht="34.5" hidden="1" customHeight="1">
      <c r="A20" s="166"/>
      <c r="B20" s="168"/>
      <c r="C20" s="174" t="s">
        <v>107</v>
      </c>
      <c r="D20" s="175"/>
    </row>
    <row r="21" spans="1:4" ht="34.5" hidden="1" customHeight="1">
      <c r="A21" s="166">
        <v>1</v>
      </c>
      <c r="B21" s="168" t="s">
        <v>108</v>
      </c>
      <c r="C21" s="172" t="s">
        <v>109</v>
      </c>
      <c r="D21" s="173"/>
    </row>
    <row r="22" spans="1:4" ht="34.5" hidden="1" customHeight="1" thickBot="1">
      <c r="A22" s="167"/>
      <c r="B22" s="169"/>
      <c r="C22" s="176" t="s">
        <v>110</v>
      </c>
      <c r="D22" s="177"/>
    </row>
    <row r="23" spans="1:4" ht="34.5" hidden="1" customHeight="1"/>
  </sheetData>
  <sheetProtection sheet="1" objects="1" scenarios="1" selectLockedCells="1"/>
  <mergeCells count="17">
    <mergeCell ref="B21:B22"/>
    <mergeCell ref="C16:D16"/>
    <mergeCell ref="C17:D17"/>
    <mergeCell ref="C18:D18"/>
    <mergeCell ref="C21:D21"/>
    <mergeCell ref="C20:D20"/>
    <mergeCell ref="C19:D19"/>
    <mergeCell ref="B17:B18"/>
    <mergeCell ref="C22:D22"/>
    <mergeCell ref="B19:B20"/>
    <mergeCell ref="A4:A5"/>
    <mergeCell ref="A6:A7"/>
    <mergeCell ref="A9:A10"/>
    <mergeCell ref="A12:A13"/>
    <mergeCell ref="A21:A22"/>
    <mergeCell ref="A17:A18"/>
    <mergeCell ref="A19:A20"/>
  </mergeCells>
  <phoneticPr fontId="3" type="noConversion"/>
  <printOptions horizontalCentered="1"/>
  <pageMargins left="0.31496062992125984" right="0.31496062992125984" top="0.55118110236220474" bottom="0.55118110236220474"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40"/>
  <sheetViews>
    <sheetView zoomScaleNormal="100" workbookViewId="0">
      <pane ySplit="4" topLeftCell="A5" activePane="bottomLeft" state="frozen"/>
      <selection activeCell="D8" sqref="D8"/>
      <selection pane="bottomLeft" activeCell="B6" sqref="B6"/>
    </sheetView>
  </sheetViews>
  <sheetFormatPr defaultColWidth="8.875" defaultRowHeight="16.5"/>
  <cols>
    <col min="1" max="1" width="19" style="32" customWidth="1"/>
    <col min="2" max="2" width="31.875" style="32" customWidth="1"/>
    <col min="3" max="3" width="38.375" style="32" customWidth="1"/>
    <col min="4" max="4" width="45.75" style="32" customWidth="1"/>
    <col min="5" max="5" width="22.625" style="32" bestFit="1" customWidth="1"/>
    <col min="6" max="16384" width="8.875" style="32"/>
  </cols>
  <sheetData>
    <row r="1" spans="1:5" ht="19.5">
      <c r="A1" s="38" t="s">
        <v>111</v>
      </c>
    </row>
    <row r="2" spans="1:5" ht="20.25" thickBot="1">
      <c r="A2" s="38" t="s">
        <v>112</v>
      </c>
    </row>
    <row r="3" spans="1:5" ht="17.25" thickBot="1">
      <c r="A3" s="187" t="s">
        <v>113</v>
      </c>
      <c r="B3" s="187" t="s">
        <v>114</v>
      </c>
      <c r="C3" s="187"/>
      <c r="D3" s="187"/>
      <c r="E3" s="188" t="s">
        <v>115</v>
      </c>
    </row>
    <row r="4" spans="1:5" ht="17.25" thickBot="1">
      <c r="A4" s="187"/>
      <c r="B4" s="39" t="s">
        <v>116</v>
      </c>
      <c r="C4" s="39" t="s">
        <v>117</v>
      </c>
      <c r="D4" s="39" t="s">
        <v>118</v>
      </c>
      <c r="E4" s="189"/>
    </row>
    <row r="5" spans="1:5" ht="16.7" customHeight="1" thickBot="1">
      <c r="A5" s="178" t="s">
        <v>119</v>
      </c>
      <c r="B5" s="179"/>
      <c r="C5" s="179"/>
      <c r="D5" s="179"/>
      <c r="E5" s="180"/>
    </row>
    <row r="6" spans="1:5" ht="215.25" thickBot="1">
      <c r="A6" s="33" t="s">
        <v>120</v>
      </c>
      <c r="B6" s="33" t="s">
        <v>121</v>
      </c>
      <c r="C6" s="33" t="s">
        <v>122</v>
      </c>
      <c r="D6" s="34" t="s">
        <v>123</v>
      </c>
      <c r="E6" s="48" t="s">
        <v>124</v>
      </c>
    </row>
    <row r="7" spans="1:5" ht="83.25" thickBot="1">
      <c r="A7" s="33" t="s">
        <v>125</v>
      </c>
      <c r="B7" s="33" t="s">
        <v>126</v>
      </c>
      <c r="C7" s="34" t="s">
        <v>127</v>
      </c>
      <c r="D7" s="34" t="s">
        <v>128</v>
      </c>
      <c r="E7" s="48" t="s">
        <v>129</v>
      </c>
    </row>
    <row r="8" spans="1:5" ht="220.35" customHeight="1" thickBot="1">
      <c r="A8" s="33" t="s">
        <v>130</v>
      </c>
      <c r="B8" s="33" t="s">
        <v>131</v>
      </c>
      <c r="C8" s="34" t="s">
        <v>132</v>
      </c>
      <c r="D8" s="34" t="s">
        <v>132</v>
      </c>
      <c r="E8" s="48" t="s">
        <v>133</v>
      </c>
    </row>
    <row r="9" spans="1:5" ht="25.7" customHeight="1" thickBot="1">
      <c r="A9" s="190" t="s">
        <v>134</v>
      </c>
      <c r="B9" s="191"/>
      <c r="C9" s="191"/>
      <c r="D9" s="191"/>
      <c r="E9" s="192"/>
    </row>
    <row r="10" spans="1:5" ht="116.25" thickBot="1">
      <c r="A10" s="34" t="s">
        <v>135</v>
      </c>
      <c r="B10" s="34" t="s">
        <v>136</v>
      </c>
      <c r="C10" s="34" t="s">
        <v>137</v>
      </c>
      <c r="D10" s="34" t="s">
        <v>138</v>
      </c>
      <c r="E10" s="48" t="s">
        <v>139</v>
      </c>
    </row>
    <row r="11" spans="1:5" ht="83.25" thickBot="1">
      <c r="A11" s="34" t="s">
        <v>140</v>
      </c>
      <c r="B11" s="34" t="s">
        <v>141</v>
      </c>
      <c r="C11" s="34" t="s">
        <v>142</v>
      </c>
      <c r="D11" s="34" t="s">
        <v>142</v>
      </c>
      <c r="E11" s="48" t="s">
        <v>143</v>
      </c>
    </row>
    <row r="12" spans="1:5" ht="33.75" thickBot="1">
      <c r="A12" s="34" t="s">
        <v>144</v>
      </c>
      <c r="B12" s="34" t="s">
        <v>145</v>
      </c>
      <c r="C12" s="34" t="s">
        <v>145</v>
      </c>
      <c r="D12" s="34" t="s">
        <v>145</v>
      </c>
      <c r="E12" s="48" t="s">
        <v>146</v>
      </c>
    </row>
    <row r="13" spans="1:5" ht="273.60000000000002" customHeight="1" thickBot="1">
      <c r="A13" s="34" t="s">
        <v>147</v>
      </c>
      <c r="B13" s="34" t="s">
        <v>148</v>
      </c>
      <c r="C13" s="34" t="s">
        <v>148</v>
      </c>
      <c r="D13" s="34" t="s">
        <v>149</v>
      </c>
      <c r="E13" s="48" t="s">
        <v>150</v>
      </c>
    </row>
    <row r="14" spans="1:5" ht="83.25" thickBot="1">
      <c r="A14" s="34" t="s">
        <v>151</v>
      </c>
      <c r="B14" s="34" t="s">
        <v>152</v>
      </c>
      <c r="C14" s="34" t="s">
        <v>153</v>
      </c>
      <c r="D14" s="34" t="s">
        <v>154</v>
      </c>
      <c r="E14" s="37"/>
    </row>
    <row r="15" spans="1:5" ht="83.25" thickBot="1">
      <c r="A15" s="34" t="s">
        <v>155</v>
      </c>
      <c r="B15" s="34" t="s">
        <v>156</v>
      </c>
      <c r="C15" s="34" t="s">
        <v>156</v>
      </c>
      <c r="D15" s="34" t="s">
        <v>157</v>
      </c>
      <c r="E15" s="48" t="s">
        <v>158</v>
      </c>
    </row>
    <row r="16" spans="1:5" ht="16.7" customHeight="1" thickBot="1">
      <c r="A16" s="184" t="s">
        <v>159</v>
      </c>
      <c r="B16" s="185"/>
      <c r="C16" s="185"/>
      <c r="D16" s="185"/>
      <c r="E16" s="186"/>
    </row>
    <row r="17" spans="1:5" ht="149.25" thickBot="1">
      <c r="A17" s="33" t="s">
        <v>160</v>
      </c>
      <c r="B17" s="33" t="s">
        <v>161</v>
      </c>
      <c r="C17" s="33" t="s">
        <v>162</v>
      </c>
      <c r="D17" s="34" t="s">
        <v>163</v>
      </c>
      <c r="E17" s="48" t="s">
        <v>164</v>
      </c>
    </row>
    <row r="18" spans="1:5" ht="66.75" thickBot="1">
      <c r="A18" s="33" t="s">
        <v>165</v>
      </c>
      <c r="B18" s="33" t="s">
        <v>126</v>
      </c>
      <c r="C18" s="33" t="s">
        <v>166</v>
      </c>
      <c r="D18" s="34" t="s">
        <v>167</v>
      </c>
      <c r="E18" s="48" t="s">
        <v>168</v>
      </c>
    </row>
    <row r="19" spans="1:5" ht="16.7" customHeight="1" thickBot="1">
      <c r="A19" s="178" t="s">
        <v>169</v>
      </c>
      <c r="B19" s="179"/>
      <c r="C19" s="179"/>
      <c r="D19" s="179"/>
      <c r="E19" s="180"/>
    </row>
    <row r="20" spans="1:5" ht="83.25" thickBot="1">
      <c r="A20" s="33" t="s">
        <v>170</v>
      </c>
      <c r="B20" s="33" t="s">
        <v>171</v>
      </c>
      <c r="C20" s="33" t="s">
        <v>171</v>
      </c>
      <c r="D20" s="34" t="s">
        <v>172</v>
      </c>
      <c r="E20" s="48" t="s">
        <v>173</v>
      </c>
    </row>
    <row r="21" spans="1:5" ht="33.75" thickBot="1">
      <c r="A21" s="33" t="s">
        <v>174</v>
      </c>
      <c r="B21" s="33" t="s">
        <v>126</v>
      </c>
      <c r="C21" s="33" t="s">
        <v>126</v>
      </c>
      <c r="D21" s="34" t="s">
        <v>175</v>
      </c>
      <c r="E21" s="48" t="s">
        <v>176</v>
      </c>
    </row>
    <row r="22" spans="1:5" ht="99.75" thickBot="1">
      <c r="A22" s="33" t="s">
        <v>177</v>
      </c>
      <c r="B22" s="33" t="s">
        <v>178</v>
      </c>
      <c r="C22" s="33" t="s">
        <v>179</v>
      </c>
      <c r="D22" s="34" t="s">
        <v>180</v>
      </c>
      <c r="E22" s="48" t="s">
        <v>181</v>
      </c>
    </row>
    <row r="23" spans="1:5" ht="50.25" thickBot="1">
      <c r="A23" s="33" t="s">
        <v>182</v>
      </c>
      <c r="B23" s="33" t="s">
        <v>183</v>
      </c>
      <c r="C23" s="33" t="s">
        <v>183</v>
      </c>
      <c r="D23" s="34" t="s">
        <v>183</v>
      </c>
      <c r="E23" s="48" t="s">
        <v>184</v>
      </c>
    </row>
    <row r="24" spans="1:5" ht="33.75" thickBot="1">
      <c r="A24" s="33" t="s">
        <v>185</v>
      </c>
      <c r="B24" s="33" t="s">
        <v>126</v>
      </c>
      <c r="C24" s="33" t="s">
        <v>186</v>
      </c>
      <c r="D24" s="34" t="s">
        <v>186</v>
      </c>
      <c r="E24" s="37" t="s">
        <v>187</v>
      </c>
    </row>
    <row r="25" spans="1:5" ht="16.7" customHeight="1" thickBot="1">
      <c r="A25" s="178" t="s">
        <v>188</v>
      </c>
      <c r="B25" s="179"/>
      <c r="C25" s="179"/>
      <c r="D25" s="179"/>
      <c r="E25" s="180"/>
    </row>
    <row r="26" spans="1:5" ht="50.25" thickBot="1">
      <c r="A26" s="35" t="s">
        <v>189</v>
      </c>
      <c r="B26" s="35" t="s">
        <v>190</v>
      </c>
      <c r="C26" s="35" t="s">
        <v>191</v>
      </c>
      <c r="D26" s="36" t="s">
        <v>191</v>
      </c>
      <c r="E26" s="48"/>
    </row>
    <row r="27" spans="1:5" ht="66.75" thickBot="1">
      <c r="A27" s="35" t="s">
        <v>192</v>
      </c>
      <c r="B27" s="35" t="s">
        <v>126</v>
      </c>
      <c r="C27" s="35" t="s">
        <v>193</v>
      </c>
      <c r="D27" s="36" t="s">
        <v>193</v>
      </c>
      <c r="E27" s="48" t="s">
        <v>194</v>
      </c>
    </row>
    <row r="28" spans="1:5" ht="83.25" thickBot="1">
      <c r="A28" s="35" t="s">
        <v>195</v>
      </c>
      <c r="B28" s="35" t="s">
        <v>196</v>
      </c>
      <c r="C28" s="35" t="s">
        <v>196</v>
      </c>
      <c r="D28" s="36" t="s">
        <v>197</v>
      </c>
      <c r="E28" s="48" t="s">
        <v>194</v>
      </c>
    </row>
    <row r="29" spans="1:5" ht="33.75" thickBot="1">
      <c r="A29" s="35" t="s">
        <v>198</v>
      </c>
      <c r="B29" s="35" t="s">
        <v>199</v>
      </c>
      <c r="C29" s="35" t="s">
        <v>199</v>
      </c>
      <c r="D29" s="36" t="s">
        <v>200</v>
      </c>
      <c r="E29" s="48" t="s">
        <v>194</v>
      </c>
    </row>
    <row r="30" spans="1:5" ht="66.75" thickBot="1">
      <c r="A30" s="35" t="s">
        <v>201</v>
      </c>
      <c r="B30" s="35" t="s">
        <v>202</v>
      </c>
      <c r="C30" s="35" t="s">
        <v>203</v>
      </c>
      <c r="D30" s="36" t="s">
        <v>203</v>
      </c>
      <c r="E30" s="48" t="s">
        <v>194</v>
      </c>
    </row>
    <row r="31" spans="1:5" ht="66.75" thickBot="1">
      <c r="A31" s="35" t="s">
        <v>204</v>
      </c>
      <c r="B31" s="35" t="s">
        <v>205</v>
      </c>
      <c r="C31" s="35" t="s">
        <v>205</v>
      </c>
      <c r="D31" s="36" t="s">
        <v>205</v>
      </c>
      <c r="E31" s="48" t="s">
        <v>194</v>
      </c>
    </row>
    <row r="32" spans="1:5" ht="33.75" thickBot="1">
      <c r="A32" s="35" t="s">
        <v>206</v>
      </c>
      <c r="B32" s="35" t="s">
        <v>126</v>
      </c>
      <c r="C32" s="35" t="s">
        <v>207</v>
      </c>
      <c r="D32" s="36" t="s">
        <v>207</v>
      </c>
      <c r="E32" s="37"/>
    </row>
    <row r="33" spans="1:5" ht="33.75" thickBot="1">
      <c r="A33" s="35" t="s">
        <v>208</v>
      </c>
      <c r="B33" s="35" t="s">
        <v>209</v>
      </c>
      <c r="C33" s="35" t="s">
        <v>209</v>
      </c>
      <c r="D33" s="36" t="s">
        <v>209</v>
      </c>
      <c r="E33" s="48" t="s">
        <v>194</v>
      </c>
    </row>
    <row r="34" spans="1:5" ht="16.7" customHeight="1" thickBot="1">
      <c r="A34" s="181" t="s">
        <v>210</v>
      </c>
      <c r="B34" s="182"/>
      <c r="C34" s="182"/>
      <c r="D34" s="182"/>
      <c r="E34" s="183"/>
    </row>
    <row r="35" spans="1:5" ht="50.25" thickBot="1">
      <c r="A35" s="34" t="s">
        <v>211</v>
      </c>
      <c r="B35" s="33" t="s">
        <v>126</v>
      </c>
      <c r="C35" s="33" t="s">
        <v>126</v>
      </c>
      <c r="D35" s="34" t="s">
        <v>212</v>
      </c>
      <c r="E35" s="48"/>
    </row>
    <row r="36" spans="1:5" ht="17.25" thickBot="1">
      <c r="A36" s="34" t="s">
        <v>213</v>
      </c>
      <c r="B36" s="33" t="s">
        <v>126</v>
      </c>
      <c r="C36" s="33" t="s">
        <v>126</v>
      </c>
      <c r="D36" s="34" t="s">
        <v>214</v>
      </c>
      <c r="E36" s="47" t="s">
        <v>215</v>
      </c>
    </row>
    <row r="37" spans="1:5" ht="16.7" customHeight="1" thickBot="1">
      <c r="A37" s="184" t="s">
        <v>216</v>
      </c>
      <c r="B37" s="185"/>
      <c r="C37" s="185"/>
      <c r="D37" s="185"/>
      <c r="E37" s="186"/>
    </row>
    <row r="38" spans="1:5" ht="66.75" thickBot="1">
      <c r="A38" s="36" t="s">
        <v>217</v>
      </c>
      <c r="B38" s="36" t="s">
        <v>218</v>
      </c>
      <c r="C38" s="36" t="s">
        <v>219</v>
      </c>
      <c r="D38" s="36" t="s">
        <v>219</v>
      </c>
      <c r="E38" s="48" t="s">
        <v>220</v>
      </c>
    </row>
    <row r="39" spans="1:5" ht="116.25" thickBot="1">
      <c r="A39" s="36" t="s">
        <v>221</v>
      </c>
      <c r="B39" s="36" t="s">
        <v>222</v>
      </c>
      <c r="C39" s="36" t="s">
        <v>223</v>
      </c>
      <c r="D39" s="36" t="s">
        <v>224</v>
      </c>
      <c r="E39" s="48" t="s">
        <v>225</v>
      </c>
    </row>
    <row r="40" spans="1:5" ht="83.25" thickBot="1">
      <c r="A40" s="36" t="s">
        <v>226</v>
      </c>
      <c r="B40" s="35" t="s">
        <v>126</v>
      </c>
      <c r="C40" s="36" t="s">
        <v>227</v>
      </c>
      <c r="D40" s="36" t="s">
        <v>228</v>
      </c>
      <c r="E40" s="37"/>
    </row>
  </sheetData>
  <sheetProtection sheet="1" objects="1" scenarios="1" selectLockedCells="1"/>
  <mergeCells count="10">
    <mergeCell ref="A25:E25"/>
    <mergeCell ref="A34:E34"/>
    <mergeCell ref="A37:E37"/>
    <mergeCell ref="B3:D3"/>
    <mergeCell ref="E3:E4"/>
    <mergeCell ref="A5:E5"/>
    <mergeCell ref="A9:E9"/>
    <mergeCell ref="A16:E16"/>
    <mergeCell ref="A19:E19"/>
    <mergeCell ref="A3:A4"/>
  </mergeCells>
  <phoneticPr fontId="3" type="noConversion"/>
  <pageMargins left="0.7" right="0.7" top="0.75" bottom="0.75" header="0.3" footer="0.3"/>
  <pageSetup paperSize="9" scale="73"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20"/>
  <sheetViews>
    <sheetView workbookViewId="0">
      <selection activeCell="C4" sqref="C4"/>
    </sheetView>
  </sheetViews>
  <sheetFormatPr defaultColWidth="9" defaultRowHeight="15.75"/>
  <cols>
    <col min="1" max="1" width="9" style="1"/>
    <col min="2" max="2" width="11.625" style="1" bestFit="1" customWidth="1"/>
    <col min="3" max="3" width="10.5" style="49" customWidth="1"/>
    <col min="4" max="4" width="14.125" style="1" customWidth="1"/>
    <col min="5" max="5" width="7" style="1" customWidth="1"/>
    <col min="6" max="6" width="20.625" style="1" customWidth="1"/>
    <col min="7" max="7" width="7.375" style="1" customWidth="1"/>
    <col min="8" max="8" width="20.625" style="1" customWidth="1"/>
    <col min="9" max="9" width="29.375" style="1" bestFit="1" customWidth="1"/>
    <col min="10" max="10" width="21.875" style="1" customWidth="1"/>
    <col min="11" max="11" width="26.125" style="1" bestFit="1" customWidth="1"/>
    <col min="12" max="35" width="20.625" style="1" customWidth="1"/>
    <col min="36" max="16384" width="9" style="1"/>
  </cols>
  <sheetData>
    <row r="1" spans="1:11" ht="16.5">
      <c r="B1" t="s">
        <v>229</v>
      </c>
      <c r="C1" s="4"/>
      <c r="D1" s="3" t="s">
        <v>230</v>
      </c>
      <c r="E1" s="3"/>
      <c r="F1" s="17" t="s">
        <v>231</v>
      </c>
      <c r="G1" s="17"/>
      <c r="H1" s="18" t="s">
        <v>232</v>
      </c>
      <c r="I1" s="16" t="s">
        <v>233</v>
      </c>
      <c r="J1" s="5"/>
      <c r="K1" s="15" t="s">
        <v>234</v>
      </c>
    </row>
    <row r="2" spans="1:11" ht="16.5" customHeight="1">
      <c r="D2" s="69"/>
      <c r="E2" s="69"/>
      <c r="F2"/>
      <c r="G2"/>
      <c r="J2" s="3"/>
      <c r="K2" s="14"/>
    </row>
    <row r="3" spans="1:11" ht="16.5" customHeight="1">
      <c r="A3" s="49">
        <v>0</v>
      </c>
      <c r="B3" s="24" t="s">
        <v>235</v>
      </c>
      <c r="C3" s="68">
        <v>1</v>
      </c>
      <c r="D3" s="70" t="s">
        <v>236</v>
      </c>
      <c r="F3" s="86" t="s">
        <v>237</v>
      </c>
      <c r="G3" s="25"/>
      <c r="H3" s="4" t="s">
        <v>238</v>
      </c>
      <c r="I3" s="14" t="s">
        <v>239</v>
      </c>
      <c r="J3" s="3"/>
      <c r="K3" s="14" t="s">
        <v>240</v>
      </c>
    </row>
    <row r="4" spans="1:11" ht="16.5" customHeight="1">
      <c r="A4" s="49">
        <v>1</v>
      </c>
      <c r="B4" s="24" t="s">
        <v>241</v>
      </c>
      <c r="C4" s="68">
        <v>2</v>
      </c>
      <c r="D4" s="70" t="s">
        <v>242</v>
      </c>
      <c r="F4" s="86" t="s">
        <v>243</v>
      </c>
      <c r="G4" s="25"/>
      <c r="H4" s="4">
        <v>1</v>
      </c>
      <c r="I4" s="14" t="s">
        <v>244</v>
      </c>
      <c r="J4" s="3"/>
      <c r="K4" s="14" t="s">
        <v>245</v>
      </c>
    </row>
    <row r="5" spans="1:11" ht="16.5" customHeight="1">
      <c r="A5" s="49">
        <v>2</v>
      </c>
      <c r="B5" s="24" t="s">
        <v>246</v>
      </c>
      <c r="C5" s="68"/>
      <c r="D5" s="24"/>
      <c r="E5" s="24"/>
      <c r="F5" s="85" t="s">
        <v>247</v>
      </c>
      <c r="G5" s="24"/>
      <c r="H5" s="4">
        <v>2</v>
      </c>
      <c r="I5" s="14" t="s">
        <v>248</v>
      </c>
      <c r="J5" s="3"/>
      <c r="K5" s="14" t="s">
        <v>249</v>
      </c>
    </row>
    <row r="6" spans="1:11" ht="16.5" customHeight="1">
      <c r="A6" s="49">
        <v>3</v>
      </c>
      <c r="B6" s="24" t="s">
        <v>250</v>
      </c>
      <c r="C6" s="68"/>
      <c r="D6" s="24"/>
      <c r="E6" s="24"/>
      <c r="F6" s="85" t="s">
        <v>251</v>
      </c>
      <c r="G6" s="24"/>
      <c r="H6" s="4">
        <v>3</v>
      </c>
      <c r="I6" s="14" t="s">
        <v>252</v>
      </c>
      <c r="J6" s="3"/>
      <c r="K6" s="14" t="s">
        <v>253</v>
      </c>
    </row>
    <row r="7" spans="1:11" ht="16.5" customHeight="1">
      <c r="B7" s="24"/>
      <c r="C7" s="68"/>
      <c r="D7" s="24"/>
      <c r="E7" s="24"/>
      <c r="H7" s="4">
        <v>4</v>
      </c>
      <c r="I7" s="14" t="s">
        <v>254</v>
      </c>
      <c r="J7" s="3"/>
      <c r="K7" s="14" t="s">
        <v>255</v>
      </c>
    </row>
    <row r="8" spans="1:11" ht="16.5">
      <c r="D8" s="1" t="s">
        <v>256</v>
      </c>
      <c r="F8" s="1" t="s">
        <v>257</v>
      </c>
      <c r="H8" s="4">
        <v>5</v>
      </c>
      <c r="I8" s="14" t="s">
        <v>258</v>
      </c>
      <c r="J8" s="3"/>
      <c r="K8" s="14" t="s">
        <v>259</v>
      </c>
    </row>
    <row r="9" spans="1:11" ht="16.5">
      <c r="B9" s="1" t="s">
        <v>260</v>
      </c>
      <c r="D9" s="11"/>
      <c r="E9" s="10"/>
      <c r="F9" s="11"/>
      <c r="H9" s="4">
        <v>6</v>
      </c>
      <c r="I9" s="14" t="s">
        <v>261</v>
      </c>
      <c r="J9" s="3"/>
      <c r="K9" s="14"/>
    </row>
    <row r="10" spans="1:11" ht="16.5">
      <c r="B10" s="1" t="s">
        <v>262</v>
      </c>
      <c r="D10" s="10" t="s">
        <v>263</v>
      </c>
      <c r="E10" s="49">
        <v>1</v>
      </c>
      <c r="F10" s="71" t="s">
        <v>264</v>
      </c>
      <c r="G10" s="49">
        <v>1</v>
      </c>
      <c r="H10" s="26">
        <v>1</v>
      </c>
      <c r="I10" s="14" t="s">
        <v>265</v>
      </c>
      <c r="J10" s="3"/>
      <c r="K10" s="14"/>
    </row>
    <row r="11" spans="1:11" ht="16.5">
      <c r="D11" s="11" t="s">
        <v>266</v>
      </c>
      <c r="E11" s="49">
        <v>2</v>
      </c>
      <c r="F11" s="72" t="s">
        <v>267</v>
      </c>
      <c r="G11" s="49">
        <v>2</v>
      </c>
      <c r="H11" s="26">
        <v>3</v>
      </c>
      <c r="I11" s="14" t="s">
        <v>268</v>
      </c>
      <c r="J11" s="3"/>
    </row>
    <row r="12" spans="1:11" ht="16.5">
      <c r="D12" s="10" t="s">
        <v>269</v>
      </c>
      <c r="E12" s="49">
        <v>3</v>
      </c>
      <c r="F12" s="73" t="s">
        <v>270</v>
      </c>
      <c r="G12" s="49">
        <v>3</v>
      </c>
      <c r="H12" s="26">
        <v>5</v>
      </c>
      <c r="I12" s="14" t="s">
        <v>271</v>
      </c>
      <c r="J12" s="3"/>
    </row>
    <row r="13" spans="1:11" ht="16.5">
      <c r="D13" s="11" t="s">
        <v>272</v>
      </c>
      <c r="E13" s="49">
        <v>4</v>
      </c>
      <c r="F13" s="74" t="s">
        <v>273</v>
      </c>
      <c r="G13" s="49">
        <v>4</v>
      </c>
      <c r="I13" s="14"/>
      <c r="K13" s="9" t="s">
        <v>274</v>
      </c>
    </row>
    <row r="14" spans="1:11" ht="16.5">
      <c r="D14" s="13"/>
      <c r="E14" s="49"/>
      <c r="F14" s="66" t="s">
        <v>275</v>
      </c>
      <c r="G14" s="49">
        <v>5</v>
      </c>
      <c r="I14" s="14"/>
      <c r="K14" s="10" t="s">
        <v>276</v>
      </c>
    </row>
    <row r="15" spans="1:11" ht="16.5">
      <c r="D15" s="11"/>
      <c r="E15" s="49"/>
      <c r="F15" s="72" t="s">
        <v>277</v>
      </c>
      <c r="G15" s="49">
        <v>6</v>
      </c>
      <c r="I15" s="14"/>
      <c r="K15" s="11" t="s">
        <v>278</v>
      </c>
    </row>
    <row r="16" spans="1:11" ht="16.5">
      <c r="D16" s="13"/>
      <c r="E16" s="49"/>
      <c r="F16" s="13"/>
      <c r="G16" s="13"/>
      <c r="I16" s="14"/>
      <c r="K16" s="10" t="s">
        <v>279</v>
      </c>
    </row>
    <row r="17" spans="2:13" ht="16.5">
      <c r="D17" s="11"/>
      <c r="E17" s="49"/>
      <c r="F17" s="11"/>
      <c r="G17" s="10"/>
      <c r="I17" s="14"/>
      <c r="K17" s="11" t="s">
        <v>280</v>
      </c>
    </row>
    <row r="18" spans="2:13" s="12" customFormat="1" ht="16.5">
      <c r="B18" s="1"/>
      <c r="D18" s="11"/>
      <c r="E18" s="10"/>
      <c r="F18" s="11"/>
      <c r="G18" s="10"/>
      <c r="H18" s="1"/>
      <c r="I18" s="14"/>
      <c r="J18" s="1"/>
      <c r="K18" s="13"/>
      <c r="L18" s="1"/>
      <c r="M18" s="1"/>
    </row>
    <row r="19" spans="2:13" ht="16.5">
      <c r="I19" s="14"/>
      <c r="K19" s="11"/>
    </row>
    <row r="20" spans="2:13">
      <c r="K20" s="10"/>
    </row>
  </sheetData>
  <sheetProtection algorithmName="SHA-512" hashValue="5hnPBhnVdz3O+WX/5XQsh1OaZIl+Bd/6GsDpot2h3vJ9HbT2lDGg1CZs+9ftb4M2bDNplvznJiL6tojt9kUQ3Q==" saltValue="79FYCNI2FGjQ4EfI41/FwA==" spinCount="100000" sheet="1" selectLockedCells="1"/>
  <phoneticPr fontId="3" type="noConversion"/>
  <pageMargins left="0.75" right="0.75" top="1" bottom="1" header="0.5" footer="0.5"/>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917744-3CBA-422B-951C-C0A428734911}">
  <dimension ref="A2"/>
  <sheetViews>
    <sheetView workbookViewId="0">
      <selection activeCell="G2" sqref="G2"/>
    </sheetView>
  </sheetViews>
  <sheetFormatPr defaultRowHeight="16.5"/>
  <sheetData>
    <row r="2" spans="1:1">
      <c r="A2" s="66" t="s">
        <v>281</v>
      </c>
    </row>
  </sheetData>
  <sheetProtection sheet="1" objects="1" scenarios="1" selectLockedCells="1"/>
  <phoneticPr fontId="3" type="noConversion"/>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文件" ma:contentTypeID="0x010100D4AA3DF58C784C41BFA63FD723810553" ma:contentTypeVersion="0" ma:contentTypeDescription="建立新的文件。" ma:contentTypeScope="" ma:versionID="4a0e8fce78593be353d905864b365755">
  <xsd:schema xmlns:xsd="http://www.w3.org/2001/XMLSchema" xmlns:xs="http://www.w3.org/2001/XMLSchema" xmlns:p="http://schemas.microsoft.com/office/2006/metadata/properties" targetNamespace="http://schemas.microsoft.com/office/2006/metadata/properties" ma:root="true" ma:fieldsID="c30065d9e22eb2353c9d506d0053b64a">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內容類型"/>
        <xsd:element ref="dc:title" minOccurs="0" maxOccurs="1" ma:index="4" ma:displayName="標題"/>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15F640D-A0E8-4D9B-95B7-71515B4BA8BE}">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3A953629-8485-4590-BC66-C3CC7660832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1FBD4567-EA23-42F0-AB0F-CD29CD23FCF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5</vt:i4>
      </vt:variant>
      <vt:variant>
        <vt:lpstr>具名範圍</vt:lpstr>
      </vt:variant>
      <vt:variant>
        <vt:i4>3</vt:i4>
      </vt:variant>
    </vt:vector>
  </HeadingPairs>
  <TitlesOfParts>
    <vt:vector size="8" baseType="lpstr">
      <vt:lpstr>安全等級評估表</vt:lpstr>
      <vt:lpstr>安全等級分級準則_勿刪</vt:lpstr>
      <vt:lpstr>防護基準</vt:lpstr>
      <vt:lpstr>設定_勿刪</vt:lpstr>
      <vt:lpstr>說明</vt:lpstr>
      <vt:lpstr>CATE</vt:lpstr>
      <vt:lpstr>CLASS</vt:lpstr>
      <vt:lpstr>安全等級評估表!Print_Area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系統安全等級評估表</dc:title>
  <dc:subject/>
  <dc:creator>YING CHING CHIU</dc:creator>
  <cp:keywords/>
  <dc:description/>
  <cp:lastModifiedBy>郁凱 曾</cp:lastModifiedBy>
  <cp:revision/>
  <dcterms:created xsi:type="dcterms:W3CDTF">1997-01-14T01:50:29Z</dcterms:created>
  <dcterms:modified xsi:type="dcterms:W3CDTF">2024-12-12T06:37:08Z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0x010100D4AA3DF58C784C41BFA63FD723810553</vt:lpwstr>
  </property>
</Properties>
</file>